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ilippe Orion\Golf\"/>
    </mc:Choice>
  </mc:AlternateContent>
  <xr:revisionPtr revIDLastSave="0" documentId="13_ncr:1_{D4DF8772-B1AC-42D2-9926-AEBA846C9177}" xr6:coauthVersionLast="45" xr6:coauthVersionMax="45" xr10:uidLastSave="{00000000-0000-0000-0000-000000000000}"/>
  <bookViews>
    <workbookView xWindow="-120" yWindow="-120" windowWidth="25440" windowHeight="15390" activeTab="1" xr2:uid="{ADE2DB3B-D788-4130-ABA0-08C77BC3C0E9}"/>
  </bookViews>
  <sheets>
    <sheet name="Golf EGC" sheetId="2" r:id="rId1"/>
    <sheet name="Golf_EGC_2" sheetId="3" r:id="rId2"/>
    <sheet name="Golf_EGC_test" sheetId="4" r:id="rId3"/>
    <sheet name="point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3" i="3" l="1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2" i="3"/>
  <c r="N30" i="3" l="1"/>
  <c r="A46" i="3" l="1"/>
  <c r="N70" i="3" l="1"/>
  <c r="E70" i="3"/>
  <c r="F70" i="3" s="1"/>
  <c r="N3" i="3" l="1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2" i="3"/>
  <c r="A3" i="5" l="1"/>
  <c r="A4" i="5" s="1"/>
  <c r="A5" i="5" s="1"/>
  <c r="E3" i="5"/>
  <c r="E4" i="5"/>
  <c r="E5" i="5"/>
  <c r="E2" i="5"/>
  <c r="D3" i="5"/>
  <c r="D4" i="5"/>
  <c r="D5" i="5"/>
  <c r="D2" i="5"/>
  <c r="D69" i="4" l="1"/>
  <c r="E69" i="4" s="1"/>
  <c r="D68" i="4"/>
  <c r="E68" i="4" s="1"/>
  <c r="D67" i="4"/>
  <c r="E67" i="4" s="1"/>
  <c r="D66" i="4"/>
  <c r="E66" i="4" s="1"/>
  <c r="D65" i="4"/>
  <c r="E65" i="4" s="1"/>
  <c r="D64" i="4"/>
  <c r="E64" i="4" s="1"/>
  <c r="D63" i="4"/>
  <c r="E63" i="4" s="1"/>
  <c r="D62" i="4"/>
  <c r="E62" i="4" s="1"/>
  <c r="D61" i="4"/>
  <c r="E61" i="4" s="1"/>
  <c r="D60" i="4"/>
  <c r="E60" i="4" s="1"/>
  <c r="D59" i="4"/>
  <c r="E59" i="4" s="1"/>
  <c r="D58" i="4"/>
  <c r="E58" i="4" s="1"/>
  <c r="E57" i="4"/>
  <c r="D57" i="4"/>
  <c r="D56" i="4"/>
  <c r="E56" i="4" s="1"/>
  <c r="D55" i="4"/>
  <c r="E55" i="4" s="1"/>
  <c r="E54" i="4"/>
  <c r="D54" i="4"/>
  <c r="D53" i="4"/>
  <c r="E53" i="4" s="1"/>
  <c r="D52" i="4"/>
  <c r="E52" i="4" s="1"/>
  <c r="D51" i="4"/>
  <c r="E51" i="4" s="1"/>
  <c r="D50" i="4"/>
  <c r="E50" i="4" s="1"/>
  <c r="E49" i="4"/>
  <c r="D49" i="4"/>
  <c r="D48" i="4"/>
  <c r="E48" i="4" s="1"/>
  <c r="D47" i="4"/>
  <c r="E47" i="4" s="1"/>
  <c r="E46" i="4"/>
  <c r="D46" i="4"/>
  <c r="D45" i="4"/>
  <c r="E45" i="4" s="1"/>
  <c r="O44" i="4"/>
  <c r="D44" i="4"/>
  <c r="E44" i="4" s="1"/>
  <c r="O43" i="4"/>
  <c r="D43" i="4"/>
  <c r="E43" i="4" s="1"/>
  <c r="O42" i="4"/>
  <c r="D42" i="4"/>
  <c r="E42" i="4" s="1"/>
  <c r="O41" i="4"/>
  <c r="D41" i="4"/>
  <c r="E41" i="4" s="1"/>
  <c r="A41" i="4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O40" i="4"/>
  <c r="D40" i="4"/>
  <c r="O39" i="4"/>
  <c r="D39" i="4"/>
  <c r="O38" i="4"/>
  <c r="D38" i="4"/>
  <c r="O37" i="4"/>
  <c r="D37" i="4"/>
  <c r="O36" i="4"/>
  <c r="D36" i="4"/>
  <c r="O35" i="4"/>
  <c r="D35" i="4"/>
  <c r="O34" i="4"/>
  <c r="D34" i="4"/>
  <c r="O33" i="4"/>
  <c r="D33" i="4"/>
  <c r="O32" i="4"/>
  <c r="D32" i="4"/>
  <c r="O31" i="4"/>
  <c r="D31" i="4"/>
  <c r="O30" i="4"/>
  <c r="D30" i="4"/>
  <c r="O29" i="4"/>
  <c r="D29" i="4"/>
  <c r="O28" i="4"/>
  <c r="D28" i="4"/>
  <c r="O27" i="4"/>
  <c r="D27" i="4"/>
  <c r="O26" i="4"/>
  <c r="D26" i="4"/>
  <c r="O25" i="4"/>
  <c r="D25" i="4"/>
  <c r="O24" i="4"/>
  <c r="D24" i="4"/>
  <c r="O23" i="4"/>
  <c r="D23" i="4"/>
  <c r="O22" i="4"/>
  <c r="D22" i="4"/>
  <c r="O21" i="4"/>
  <c r="D21" i="4"/>
  <c r="O20" i="4"/>
  <c r="D20" i="4"/>
  <c r="O19" i="4"/>
  <c r="D19" i="4"/>
  <c r="O18" i="4"/>
  <c r="D18" i="4"/>
  <c r="O17" i="4"/>
  <c r="D17" i="4"/>
  <c r="O16" i="4"/>
  <c r="D16" i="4"/>
  <c r="O15" i="4"/>
  <c r="D15" i="4"/>
  <c r="O14" i="4"/>
  <c r="D14" i="4"/>
  <c r="O13" i="4"/>
  <c r="D13" i="4"/>
  <c r="O12" i="4"/>
  <c r="D12" i="4"/>
  <c r="O11" i="4"/>
  <c r="D11" i="4"/>
  <c r="O10" i="4"/>
  <c r="D10" i="4"/>
  <c r="O9" i="4"/>
  <c r="D9" i="4"/>
  <c r="O8" i="4"/>
  <c r="D8" i="4"/>
  <c r="O7" i="4"/>
  <c r="D7" i="4"/>
  <c r="O6" i="4"/>
  <c r="D6" i="4"/>
  <c r="O5" i="4"/>
  <c r="D5" i="4"/>
  <c r="O4" i="4"/>
  <c r="D4" i="4"/>
  <c r="O3" i="4"/>
  <c r="D3" i="4"/>
  <c r="O2" i="4"/>
  <c r="D2" i="4"/>
  <c r="A41" i="3" l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E69" i="3"/>
  <c r="F69" i="3" s="1"/>
  <c r="E68" i="3"/>
  <c r="F68" i="3" s="1"/>
  <c r="E67" i="3"/>
  <c r="F67" i="3" s="1"/>
  <c r="E66" i="3"/>
  <c r="F66" i="3" s="1"/>
  <c r="E65" i="3"/>
  <c r="F65" i="3" s="1"/>
  <c r="E64" i="3"/>
  <c r="F64" i="3" s="1"/>
  <c r="E63" i="3"/>
  <c r="F63" i="3" s="1"/>
  <c r="E62" i="3"/>
  <c r="F62" i="3" s="1"/>
  <c r="E61" i="3"/>
  <c r="F61" i="3" s="1"/>
  <c r="E60" i="3"/>
  <c r="F60" i="3" s="1"/>
  <c r="E59" i="3"/>
  <c r="F59" i="3" s="1"/>
  <c r="E58" i="3"/>
  <c r="F58" i="3" s="1"/>
  <c r="E57" i="3"/>
  <c r="F57" i="3" s="1"/>
  <c r="E56" i="3"/>
  <c r="F56" i="3" s="1"/>
  <c r="E55" i="3"/>
  <c r="F55" i="3" s="1"/>
  <c r="E54" i="3"/>
  <c r="F54" i="3" s="1"/>
  <c r="E53" i="3"/>
  <c r="F53" i="3" s="1"/>
  <c r="E52" i="3"/>
  <c r="F52" i="3" s="1"/>
  <c r="E51" i="3"/>
  <c r="F51" i="3" s="1"/>
  <c r="E50" i="3"/>
  <c r="F50" i="3" s="1"/>
  <c r="E49" i="3"/>
  <c r="F49" i="3" s="1"/>
  <c r="E48" i="3"/>
  <c r="F48" i="3" s="1"/>
  <c r="E47" i="3"/>
  <c r="F47" i="3" s="1"/>
  <c r="E46" i="3"/>
  <c r="F46" i="3" s="1"/>
  <c r="E45" i="3"/>
  <c r="F45" i="3" s="1"/>
  <c r="E41" i="3"/>
  <c r="F41" i="3" s="1"/>
  <c r="E42" i="3"/>
  <c r="F42" i="3" s="1"/>
  <c r="E43" i="3"/>
  <c r="F43" i="3" s="1"/>
  <c r="E44" i="3"/>
  <c r="F44" i="3" s="1"/>
  <c r="A42" i="3" l="1"/>
  <c r="A43" i="3" s="1"/>
  <c r="A44" i="3" s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2" i="3"/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2" i="2"/>
</calcChain>
</file>

<file path=xl/sharedStrings.xml><?xml version="1.0" encoding="utf-8"?>
<sst xmlns="http://schemas.openxmlformats.org/spreadsheetml/2006/main" count="2045" uniqueCount="760">
  <si>
    <t>type</t>
  </si>
  <si>
    <t>nom</t>
  </si>
  <si>
    <t>commune</t>
  </si>
  <si>
    <t>Ableiges</t>
  </si>
  <si>
    <t>Bellefontaine</t>
  </si>
  <si>
    <t>Golf de Rebetz</t>
  </si>
  <si>
    <t>Chaumont-en-Vexin</t>
  </si>
  <si>
    <t>Golf de Feucherolles</t>
  </si>
  <si>
    <t>Feucherolles</t>
  </si>
  <si>
    <t>Golf de Seraincourt</t>
  </si>
  <si>
    <t>Ormesson-sur-Marne</t>
  </si>
  <si>
    <t>Ozoir-la-Ferrière</t>
  </si>
  <si>
    <t>Sailly</t>
  </si>
  <si>
    <t>Saint-Aubin</t>
  </si>
  <si>
    <t>Saint-Pierre-du-Perray</t>
  </si>
  <si>
    <t>Trappes</t>
  </si>
  <si>
    <t>Vaucresson</t>
  </si>
  <si>
    <t>Vineuil-Saint-Firmin</t>
  </si>
  <si>
    <t>01 30 27 97 00</t>
  </si>
  <si>
    <t>1x9 - 1x18</t>
  </si>
  <si>
    <t>NORD-OUEST</t>
  </si>
  <si>
    <t>3.6/5</t>
  </si>
  <si>
    <t>01 34 71 05 02</t>
  </si>
  <si>
    <t>2x9 - 1x18</t>
  </si>
  <si>
    <t>NORD</t>
  </si>
  <si>
    <t>3.4/5</t>
  </si>
  <si>
    <t>01 64 66 00 00</t>
  </si>
  <si>
    <t>EST</t>
  </si>
  <si>
    <t>4.3/5</t>
  </si>
  <si>
    <t>01 34 21 03 48</t>
  </si>
  <si>
    <t>1x18</t>
  </si>
  <si>
    <t>3.3/5</t>
  </si>
  <si>
    <t>02 38 32 12 07</t>
  </si>
  <si>
    <t>SUD</t>
  </si>
  <si>
    <t>4.4/5</t>
  </si>
  <si>
    <t>03 44 49 00 81</t>
  </si>
  <si>
    <t>Courson Monteloup</t>
  </si>
  <si>
    <t>01 64 58 80 80</t>
  </si>
  <si>
    <t>6x18</t>
  </si>
  <si>
    <t>OUEST</t>
  </si>
  <si>
    <t>4.2/5</t>
  </si>
  <si>
    <t>01 64 75 34 44</t>
  </si>
  <si>
    <t>Domont</t>
  </si>
  <si>
    <t>01 39 91 07 50</t>
  </si>
  <si>
    <t>Etiolles</t>
  </si>
  <si>
    <t>01 69 89 59 59</t>
  </si>
  <si>
    <t>3.7/5</t>
  </si>
  <si>
    <t>01 39 08 13 70</t>
  </si>
  <si>
    <t>3.5/5</t>
  </si>
  <si>
    <t>01 30 41 31 81</t>
  </si>
  <si>
    <t>06 67 27 18 92</t>
  </si>
  <si>
    <t>01 30 54 94 94</t>
  </si>
  <si>
    <t>3.1/5</t>
  </si>
  <si>
    <t>01 64 91 48 18</t>
  </si>
  <si>
    <t>4.1/5</t>
  </si>
  <si>
    <t>Gadancourt</t>
  </si>
  <si>
    <t>01 34 66 12 97</t>
  </si>
  <si>
    <t>Garden Golf Forêt de Chantilly</t>
  </si>
  <si>
    <t>03 44 58 47 74</t>
  </si>
  <si>
    <t>3.8/5</t>
  </si>
  <si>
    <t>Golf de la Marsaudière</t>
  </si>
  <si>
    <t>01 64 07 87 51</t>
  </si>
  <si>
    <t>1x9 - 0x18</t>
  </si>
  <si>
    <t>2.0/5</t>
  </si>
  <si>
    <t>Golf de Marolles</t>
  </si>
  <si>
    <t>01 45 95 18 18</t>
  </si>
  <si>
    <t>SUD-EST</t>
  </si>
  <si>
    <t>2.9/5</t>
  </si>
  <si>
    <t>Golf de Sénart</t>
  </si>
  <si>
    <t>01 60 75 40 60</t>
  </si>
  <si>
    <t>Golf des Yvelines</t>
  </si>
  <si>
    <t>01 34 86 48 89</t>
  </si>
  <si>
    <t>Golf du Haras Lupin</t>
  </si>
  <si>
    <t>01 47 01 15 04</t>
  </si>
  <si>
    <t>3.9/5</t>
  </si>
  <si>
    <t>Golf du Prieuré : Parcours Est</t>
  </si>
  <si>
    <t>01 34 76 65 65</t>
  </si>
  <si>
    <t>2x18</t>
  </si>
  <si>
    <t>Golf du Prieuré : Parcours Ouest</t>
  </si>
  <si>
    <t>Guerville</t>
  </si>
  <si>
    <t>01 30 92 45 45</t>
  </si>
  <si>
    <t>NORD OUEST</t>
  </si>
  <si>
    <t>01 34 87 62 29</t>
  </si>
  <si>
    <t>3x9 - 2x18</t>
  </si>
  <si>
    <t>1x9 - 2x18</t>
  </si>
  <si>
    <t>01 64 93 81 76</t>
  </si>
  <si>
    <t>03 44 54 70 61</t>
  </si>
  <si>
    <t>01 60 02 17 33</t>
  </si>
  <si>
    <t>03 44 21 26 00</t>
  </si>
  <si>
    <t>4.0/5</t>
  </si>
  <si>
    <t>01 34 68 10 10</t>
  </si>
  <si>
    <t>National Albatros</t>
  </si>
  <si>
    <t>01 30 43 36 00</t>
  </si>
  <si>
    <t>01 45 76 20 71</t>
  </si>
  <si>
    <t>01 60 02 60 79</t>
  </si>
  <si>
    <t>03 44 49 15 54</t>
  </si>
  <si>
    <t>01 69 41 25 19</t>
  </si>
  <si>
    <t>3.0/5</t>
  </si>
  <si>
    <t>01 60 75 81 54</t>
  </si>
  <si>
    <t>01 30 50 86 40</t>
  </si>
  <si>
    <t>3.2/5</t>
  </si>
  <si>
    <t>Seraincourt</t>
  </si>
  <si>
    <t>01 34 75 47 28</t>
  </si>
  <si>
    <t>Villennes</t>
  </si>
  <si>
    <t>01 39 08 18 18</t>
  </si>
  <si>
    <t>Lésigny</t>
  </si>
  <si>
    <t>UGOLF</t>
  </si>
  <si>
    <t>6 Avenue du Golf, 91250 Saint-Germain-lès-Corbeil</t>
  </si>
  <si>
    <t>Saint-Germain-Les-Corbeil</t>
  </si>
  <si>
    <t>Bluegreen</t>
  </si>
  <si>
    <t>Route du Golf, 91190 Saint-Aubin</t>
  </si>
  <si>
    <t>Château des Agneaux, 77330 Ozoir-la-Ferrière</t>
  </si>
  <si>
    <t>5 Chemin de Rebetz, 60240 Chaumont-en-Vexin</t>
  </si>
  <si>
    <t>2 Avenue du Golf, 78280 Guyancourt</t>
  </si>
  <si>
    <t>Guyancourt</t>
  </si>
  <si>
    <t>06 31 23 17 89</t>
  </si>
  <si>
    <t>Route d'Orgeval, 78670 Villennes-sur-Seine</t>
  </si>
  <si>
    <t>Chemin de Dalibray, 95450 Seraincourt</t>
  </si>
  <si>
    <t>Luzarches</t>
  </si>
  <si>
    <t>Rond-point du Grand Cerf, 60260 Lamorlaye</t>
  </si>
  <si>
    <t>Lamorlaye</t>
  </si>
  <si>
    <t>Raray</t>
  </si>
  <si>
    <t>Avenue du Coudray, 91830 Le Coudray-Montceaux</t>
  </si>
  <si>
    <t>Le Coudray-Montceaux</t>
  </si>
  <si>
    <t>709 Rue de l'Église, 78910 Civry-la-Forêt</t>
  </si>
  <si>
    <t>Civry-la-Forêt</t>
  </si>
  <si>
    <t>710 Rue de l'Église, 78910 Civry-la-Forêt</t>
  </si>
  <si>
    <t>Rue des Mauduits, 78930 Guerville</t>
  </si>
  <si>
    <t>Le Château de la Couharde, 78940 La Queue-lez-Yvelines</t>
  </si>
  <si>
    <t>La Queue-lez-Yvelines</t>
  </si>
  <si>
    <t>Route de Villepecle, 91280 Saint-Pierre-du-Perray</t>
  </si>
  <si>
    <t>Mail de la Justice, 94440 Marolles-en-Brie</t>
  </si>
  <si>
    <t>Marolles-en-Brie</t>
  </si>
  <si>
    <t>77173 Chevry-Cossigny</t>
  </si>
  <si>
    <t>Chevry-Cossigny</t>
  </si>
  <si>
    <t>4 Route d'Apremont, 60500 Vineuil-Saint-Firmin</t>
  </si>
  <si>
    <t>Chemin Rural 10, 95450 Gadancourt</t>
  </si>
  <si>
    <t>Rue du Général Leclerc BP 12, 91470 Forges-les-Bains</t>
  </si>
  <si>
    <t>Forges-les-Bains</t>
  </si>
  <si>
    <t>6 Route de Saint-Germain, 77930 Cély</t>
  </si>
  <si>
    <t>Cély</t>
  </si>
  <si>
    <t>1 Route de la Bâte, 78730 Rochefort-en-Yvelines</t>
  </si>
  <si>
    <t>Rochefort-en-Yvelines</t>
  </si>
  <si>
    <t>12 Rue du Parc de Béthemont, 78300 Poissy</t>
  </si>
  <si>
    <t>Poissy</t>
  </si>
  <si>
    <t>Rue du Vieux Chemin de Paris, 91450 Étiolles</t>
  </si>
  <si>
    <t>27 Route de Montmorency, 95330 Domont</t>
  </si>
  <si>
    <t>Route de Guérard, 77580 Crécy-la-Chapelle</t>
  </si>
  <si>
    <t>Crécy-la-Chapelle</t>
  </si>
  <si>
    <t>Place du Château, 45330 Augerville-la-Rivière</t>
  </si>
  <si>
    <t>Augerville-la-Rivière</t>
  </si>
  <si>
    <t>2 Allée de l'Obstacle d'Eau, 95490 Vauréal</t>
  </si>
  <si>
    <t>Vauréal</t>
  </si>
  <si>
    <t>Prom. des Golfeurs, 77600 Bussy-Saint-Georges</t>
  </si>
  <si>
    <t>Bussy-Saint-Georges</t>
  </si>
  <si>
    <t>Chaussée Jules César, 95450 Ableiges</t>
  </si>
  <si>
    <t>Route de Puiseux, 95270 Bellefontaine</t>
  </si>
  <si>
    <t>Bertichères, 60240 Chaumont-en-Vexin</t>
  </si>
  <si>
    <t>Ferme de Gloriette, 91680 Courson-Monteloup</t>
  </si>
  <si>
    <t>Ferme des Hyverneaux, 77150 Lésigny</t>
  </si>
  <si>
    <t>RD 307, 78810 Feucherolles</t>
  </si>
  <si>
    <t>1 Chemin du Belvédère, 94490 Ormesson-sur-Marne</t>
  </si>
  <si>
    <t>Domaine de Montcient, 78440 Sailly</t>
  </si>
  <si>
    <t>RD 912 Base de Loisir, 78190 Trappes</t>
  </si>
  <si>
    <t>129 Avenue de la Celle Saint-Cloud, 92420 Vaucresson</t>
  </si>
  <si>
    <t>tel</t>
  </si>
  <si>
    <t>adresse</t>
  </si>
  <si>
    <t>region</t>
  </si>
  <si>
    <t>note EGC</t>
  </si>
  <si>
    <t>lat</t>
  </si>
  <si>
    <t>long</t>
  </si>
  <si>
    <t>Golf de Béthemont</t>
  </si>
  <si>
    <t>Golf De Rochefort</t>
  </si>
  <si>
    <t>Golf du Château de Cély</t>
  </si>
  <si>
    <t>Golf de Forges Les Bains</t>
  </si>
  <si>
    <t>Golf de Gadancourt</t>
  </si>
  <si>
    <t>Golf de Guerville</t>
  </si>
  <si>
    <t>Golf de Domont</t>
  </si>
  <si>
    <t>Golf d'Etiolles</t>
  </si>
  <si>
    <t>Golf de La Vaucouleurs : La rivière</t>
  </si>
  <si>
    <t>Golf de La Vaucouleurs : Les Vallons</t>
  </si>
  <si>
    <t>Golf du Coudray</t>
  </si>
  <si>
    <t>Le Golf National</t>
  </si>
  <si>
    <t>Golf du Raray</t>
  </si>
  <si>
    <t>Golf du Lys Chantilly : Les Bouleaux</t>
  </si>
  <si>
    <t>Golf du Lys Chantilly : Les Chênes</t>
  </si>
  <si>
    <t>Golf de Mont Griffon</t>
  </si>
  <si>
    <t>Golf d'Ozoir La Ferrière</t>
  </si>
  <si>
    <t>Gold de Saint Aubin</t>
  </si>
  <si>
    <t>Golf de Saint Germain Les Corbeil</t>
  </si>
  <si>
    <t>Golf de Villennes</t>
  </si>
  <si>
    <t>Golf de Saint Quentin : Bleu</t>
  </si>
  <si>
    <t>Golf de Saint Quentin : Rouge</t>
  </si>
  <si>
    <t>Golf d'Ormesson</t>
  </si>
  <si>
    <t>Golf de Lésigny-Réveillon</t>
  </si>
  <si>
    <t>Golf de Chaumont-en-Vexin (Berticheres)</t>
  </si>
  <si>
    <t>Golf de Bellefontaine</t>
  </si>
  <si>
    <t>Golf d'Ableiges</t>
  </si>
  <si>
    <t>Golf de Bussy-Guermantes</t>
  </si>
  <si>
    <t>Golf de Cergy-Pontoise</t>
  </si>
  <si>
    <t>Golf du Château d'Augerville</t>
  </si>
  <si>
    <t>Golf de Crécy La Chapelle</t>
  </si>
  <si>
    <t>note_EGC</t>
  </si>
  <si>
    <t>parcours1</t>
  </si>
  <si>
    <t>parcours2</t>
  </si>
  <si>
    <t>parcours3</t>
  </si>
  <si>
    <t>L'Oiselet (51)</t>
  </si>
  <si>
    <t>2x18-1x9</t>
  </si>
  <si>
    <t xml:space="preserve"> 1x18-1x9 </t>
  </si>
  <si>
    <t xml:space="preserve"> 2x18-1x9 </t>
  </si>
  <si>
    <t xml:space="preserve">1x9 </t>
  </si>
  <si>
    <t>Golf du Prieuré</t>
  </si>
  <si>
    <t>Golf de Saint Quentin</t>
  </si>
  <si>
    <t>UGOLF (max 11 passages/an)</t>
  </si>
  <si>
    <t>1x9</t>
  </si>
  <si>
    <t xml:space="preserve">1x18-1x9 </t>
  </si>
  <si>
    <t>Golf de Saint Aubin</t>
  </si>
  <si>
    <t>Haras Lupin (SM 60)</t>
  </si>
  <si>
    <t>Bleu (SM 122)</t>
  </si>
  <si>
    <t>Rouge (SM 122)</t>
  </si>
  <si>
    <t>Est (SM 129) GF20€</t>
  </si>
  <si>
    <t>Ouest (SM 126) GF20€</t>
  </si>
  <si>
    <t>Ormesson (SM 133)</t>
  </si>
  <si>
    <t>Feucherolles (SM 138)</t>
  </si>
  <si>
    <t>Hyverneaux-Corbuches (SM 125)</t>
  </si>
  <si>
    <t>Réveillon-Hyverneaux (SM 119)</t>
  </si>
  <si>
    <t>Lilas-Noir (SM 131)</t>
  </si>
  <si>
    <t>Vert-Orange (SM 135)</t>
  </si>
  <si>
    <t>Bertichères (SMieurs 138)</t>
  </si>
  <si>
    <t>Bellefontaine (SM 125)</t>
  </si>
  <si>
    <t>Le Plessis (SM 63)</t>
  </si>
  <si>
    <t>Les Etangs (SM 138)</t>
  </si>
  <si>
    <t>Le Vexin (SM 54)</t>
  </si>
  <si>
    <t>La Jonchère (SM 128)</t>
  </si>
  <si>
    <t>La Gondoire (SM 61)</t>
  </si>
  <si>
    <t>Cergy Pontoise (SM 120)</t>
  </si>
  <si>
    <t>Château d'Augerville (SM 133)</t>
  </si>
  <si>
    <t>Vignoly (SM 136)</t>
  </si>
  <si>
    <t>Montpichet (SM 57)</t>
  </si>
  <si>
    <t>Les Chataigniers (SM 134) GF20€</t>
  </si>
  <si>
    <t>Les Bruyères (SM 25)</t>
  </si>
  <si>
    <t>Les Cerfs (SM 121) GF20€</t>
  </si>
  <si>
    <t>Les Chênes (SM 53) GF20€</t>
  </si>
  <si>
    <t>Les Tilleuls (SM 53)</t>
  </si>
  <si>
    <t>La Rivière (SM 132)</t>
  </si>
  <si>
    <t>Les Vallons (SM 126)</t>
  </si>
  <si>
    <t>L'Albatros (SM 141) GF40€</t>
  </si>
  <si>
    <t>L'Aigle (SM 120)</t>
  </si>
  <si>
    <t>Langer (SM122)</t>
  </si>
  <si>
    <t>Rochefort (SM125)</t>
  </si>
  <si>
    <t>Cély (SM129)</t>
  </si>
  <si>
    <t>Forges les Bains (SM130)</t>
  </si>
  <si>
    <t>Forges/Bains compact</t>
  </si>
  <si>
    <t>Gadancourt (SM125)</t>
  </si>
  <si>
    <t>Chantilly (SM124)</t>
  </si>
  <si>
    <t>Marsaudière (SM69)</t>
  </si>
  <si>
    <t>Marolles 18 trous (SM108)</t>
  </si>
  <si>
    <t>Les Cygnes 2011 (SM121)</t>
  </si>
  <si>
    <t>Les Chênes (SM 124)</t>
  </si>
  <si>
    <t>P&amp;P L'arbalète</t>
  </si>
  <si>
    <t>Golf sur Seine Retour * 2 (SM113)</t>
  </si>
  <si>
    <t>La Guiche (SM45)</t>
  </si>
  <si>
    <t>Les Marroniers (SM122)</t>
  </si>
  <si>
    <t>Les Bouleaux (SM106)</t>
  </si>
  <si>
    <t>Les Chênes (SM 118)</t>
  </si>
  <si>
    <t>Pitch and Putt</t>
  </si>
  <si>
    <t>La Forêt (SM63)</t>
  </si>
  <si>
    <t>Les Lacs (SM130)</t>
  </si>
  <si>
    <t>Chateaux-Monthety (SM128)</t>
  </si>
  <si>
    <t>Les Agneaux (SM64)</t>
  </si>
  <si>
    <t>Rebetz (SM127)</t>
  </si>
  <si>
    <t>Le Mesnil (SM127)</t>
  </si>
  <si>
    <t>Les Bernaches</t>
  </si>
  <si>
    <t>Les Bouleaux (SM48)</t>
  </si>
  <si>
    <t>St Germain les Corbeil (SM132)</t>
  </si>
  <si>
    <t>Seraincourt (SM132)</t>
  </si>
  <si>
    <t>Villennes (SM122)</t>
  </si>
  <si>
    <t>Colibri (SM40)</t>
  </si>
  <si>
    <t>La Licorne (SM130)</t>
  </si>
  <si>
    <t>Golf de Raray</t>
  </si>
  <si>
    <t>Le Daguet (SM60)</t>
  </si>
  <si>
    <t>Le Faon (compact)</t>
  </si>
  <si>
    <t>chaîne</t>
  </si>
  <si>
    <t>Golf indépendant</t>
  </si>
  <si>
    <t>tel_click</t>
  </si>
  <si>
    <t>tel_click2</t>
  </si>
  <si>
    <t>+33147011504</t>
  </si>
  <si>
    <t>+33130508640</t>
  </si>
  <si>
    <t>+33134766565</t>
  </si>
  <si>
    <t>+33145762071</t>
  </si>
  <si>
    <t>+33130549494</t>
  </si>
  <si>
    <t>+33160021733</t>
  </si>
  <si>
    <t>+33164588080</t>
  </si>
  <si>
    <t>+33344490081</t>
  </si>
  <si>
    <t>+33134710502</t>
  </si>
  <si>
    <t>+33130279700</t>
  </si>
  <si>
    <t>+33164660000</t>
  </si>
  <si>
    <t>+33134210348</t>
  </si>
  <si>
    <t>+33238321207</t>
  </si>
  <si>
    <t>+33164753444</t>
  </si>
  <si>
    <t>+33139910750</t>
  </si>
  <si>
    <t>+33169895959</t>
  </si>
  <si>
    <t>+33139081370</t>
  </si>
  <si>
    <t>+33130413181</t>
  </si>
  <si>
    <t>+33667271892</t>
  </si>
  <si>
    <t>+33164914818</t>
  </si>
  <si>
    <t>+33134661297</t>
  </si>
  <si>
    <t>+33344584774</t>
  </si>
  <si>
    <t>+33164078751</t>
  </si>
  <si>
    <t>+33145951818</t>
  </si>
  <si>
    <t>+33160754060</t>
  </si>
  <si>
    <t>+33134864889</t>
  </si>
  <si>
    <t>+33130924545</t>
  </si>
  <si>
    <t>+33134876229</t>
  </si>
  <si>
    <t>+33164938176</t>
  </si>
  <si>
    <t>+33631231789</t>
  </si>
  <si>
    <t>+33344547061</t>
  </si>
  <si>
    <t>+33344212600</t>
  </si>
  <si>
    <t>+33134681010</t>
  </si>
  <si>
    <t>+33160026079</t>
  </si>
  <si>
    <t>+33344491554</t>
  </si>
  <si>
    <t>+33169412519</t>
  </si>
  <si>
    <t>+33160758154</t>
  </si>
  <si>
    <t>+33134754728</t>
  </si>
  <si>
    <t>+33139081818</t>
  </si>
  <si>
    <t>code</t>
  </si>
  <si>
    <t>Golf de La Vaucouleurs</t>
  </si>
  <si>
    <t>02 31 64 30 30</t>
  </si>
  <si>
    <t>Golf Club de Cabourg Le Home</t>
  </si>
  <si>
    <t>02 31 91 25 56</t>
  </si>
  <si>
    <t>Golf de Champ de Bataille</t>
  </si>
  <si>
    <t>02 32 35 03 72</t>
  </si>
  <si>
    <t>Golf PGA France du Vaudreuil</t>
  </si>
  <si>
    <t>02 32 59 02 60</t>
  </si>
  <si>
    <t>Golf de Saint Julien</t>
  </si>
  <si>
    <t>Le Bocage (SM57)</t>
  </si>
  <si>
    <t>Barrière</t>
  </si>
  <si>
    <t>Le Vallon (SM127)</t>
  </si>
  <si>
    <t>38 avenue du Pdt René Coty, 14390 VARAVILLE</t>
  </si>
  <si>
    <t>Champ de Bataille (SM135)</t>
  </si>
  <si>
    <t>Cabourg le Home (SM120)</t>
  </si>
  <si>
    <t>26 avenue Marc de la Haye, 27100 Le Vaudreuil</t>
  </si>
  <si>
    <t>Le Vaudreuil</t>
  </si>
  <si>
    <t>Le Vaudreuil (SM134)</t>
  </si>
  <si>
    <t>Saint Julien sur Calonne 0, La Briqueterie, 14130 Pont-l'Évêque</t>
  </si>
  <si>
    <t>Parc du Champ de Bataille, 27110 Le Neubourg</t>
  </si>
  <si>
    <t>Pont-l'Evèque</t>
  </si>
  <si>
    <t>Varaville</t>
  </si>
  <si>
    <t>Le Neubourg</t>
  </si>
  <si>
    <t>Normandie</t>
  </si>
  <si>
    <t>Golf d'Apremont</t>
  </si>
  <si>
    <t>03 44 25 61 11</t>
  </si>
  <si>
    <t>D606E, 60300 Apremont</t>
  </si>
  <si>
    <t>Apremont</t>
  </si>
  <si>
    <t>2.5314.5</t>
  </si>
  <si>
    <t>Golf des Templiers</t>
  </si>
  <si>
    <t>03 44 08 73 72</t>
  </si>
  <si>
    <t>7 Rue de la Commanderie, 60173 Ivry-le-Temple</t>
  </si>
  <si>
    <t>Ivry-le-Temple</t>
  </si>
  <si>
    <t>UGOLF - Free Golfeur (GF30€)</t>
  </si>
  <si>
    <t>Free Golfeur (GF20€)</t>
  </si>
  <si>
    <t>Golf de Buc - Toussus Le Noble</t>
  </si>
  <si>
    <t>01 39 20 95 64</t>
  </si>
  <si>
    <t>1 Rue de la Croix Blanche, 78530 Buc</t>
  </si>
  <si>
    <t>Free Golfeur (GF10€)</t>
  </si>
  <si>
    <t>Buc</t>
  </si>
  <si>
    <t>Golf de Rosny-sous-Bois</t>
  </si>
  <si>
    <t>01 48 94 01 81</t>
  </si>
  <si>
    <t>Parc de Nanteuil, Ruelle Pierreuse, 93110 Rosny-sous-Bois</t>
  </si>
  <si>
    <t>UGOLF - Free Golfeur (GF10€)</t>
  </si>
  <si>
    <t>Golf de St Ouen l'Aumône</t>
  </si>
  <si>
    <t>01 34 40 07 87</t>
  </si>
  <si>
    <t>Rue du Mail, Allée de l'Abbaye, 95310 Saint-Ouen-l'Aumône</t>
  </si>
  <si>
    <t>Golf de Verrières-Le-Buisson</t>
  </si>
  <si>
    <t>01 60 19 37 82</t>
  </si>
  <si>
    <t>Voie de la Vallée de la Bièvre, 91370 Verrières-le-Buisson</t>
  </si>
  <si>
    <t>Verrières-Le-Buisson</t>
  </si>
  <si>
    <t>St Ouen l'Aumône</t>
  </si>
  <si>
    <t>Rosny-sous-Bois</t>
  </si>
  <si>
    <t>Apremont (SM124)</t>
  </si>
  <si>
    <t>Les Templiers (SM127)</t>
  </si>
  <si>
    <t>UGOLF - Free Golfeur (GF20€)</t>
  </si>
  <si>
    <t>Parcours compact (SM45)</t>
  </si>
  <si>
    <t>Rosny-sous-Bois (SM61)</t>
  </si>
  <si>
    <t>Saint-Ouen (SM46)</t>
  </si>
  <si>
    <t>Verrières compact (SM42)</t>
  </si>
  <si>
    <t>Golf d'Evreux</t>
  </si>
  <si>
    <t>02 32 39 66 22</t>
  </si>
  <si>
    <t>Chemin du Valeme, 27000 Évreux</t>
  </si>
  <si>
    <t>Golf de Rouen la Forêt Verte</t>
  </si>
  <si>
    <t>02 35 33 62 94</t>
  </si>
  <si>
    <t>Route de Tendos, 76710 Bosc-Guérard-Saint-Adrien</t>
  </si>
  <si>
    <t>Evreux</t>
  </si>
  <si>
    <t>Bosc-Guérard-Saint-Adrien</t>
  </si>
  <si>
    <t>Golf de Bois Guillaume</t>
  </si>
  <si>
    <t>02 35 23 05 06</t>
  </si>
  <si>
    <t>3001 Rue Herbeuse, 76230 Bois-Guillaume</t>
  </si>
  <si>
    <t>Bois-Guillaume</t>
  </si>
  <si>
    <t>Golf Avignon Chateaublanc</t>
  </si>
  <si>
    <t>04 90 33 39 08</t>
  </si>
  <si>
    <t>1596 Route de Chateaublanc, 84310 Morières-lès-Avignon</t>
  </si>
  <si>
    <t>Morières-lès-Avignon</t>
  </si>
  <si>
    <t>Free Golfeur (20€)</t>
  </si>
  <si>
    <t>Golf de Biscarrosse</t>
  </si>
  <si>
    <t>05 58 09 84 93</t>
  </si>
  <si>
    <t>400 Avenue du Golf, 40600 Biscarrosse</t>
  </si>
  <si>
    <t>Biscarrosse</t>
  </si>
  <si>
    <t>Golf de Bourges</t>
  </si>
  <si>
    <t>02 48 21 20 01</t>
  </si>
  <si>
    <t>16 Rue Jacques Becker, 18000 Bourges</t>
  </si>
  <si>
    <t>Bourges</t>
  </si>
  <si>
    <t>Golf Château de Bournel</t>
  </si>
  <si>
    <t>03 81 86 00 10</t>
  </si>
  <si>
    <t>chateau de Bournel, 25680 Cubry</t>
  </si>
  <si>
    <t>Cubry</t>
  </si>
  <si>
    <t>Golf de Cicé-Blossac</t>
  </si>
  <si>
    <t>02 99 52 79 79</t>
  </si>
  <si>
    <t>Avenue de la Chaise, 35170 Bruz</t>
  </si>
  <si>
    <t>Bruz</t>
  </si>
  <si>
    <t>Golf de Digne les Bains</t>
  </si>
  <si>
    <t>04 92 30 58 00</t>
  </si>
  <si>
    <t>57 Route du Chaffaut, 04000 Digne-les-Bains</t>
  </si>
  <si>
    <t>Digne-les-Bains</t>
  </si>
  <si>
    <t>Golf du Grand Nancy-Pulnoy</t>
  </si>
  <si>
    <t>03 83 18 10 18</t>
  </si>
  <si>
    <t>10 Rue du Golf, 54425 Pulnoy</t>
  </si>
  <si>
    <t>Pulnoy</t>
  </si>
  <si>
    <t>Golf de Lacanau</t>
  </si>
  <si>
    <t>05 56 03 92 98</t>
  </si>
  <si>
    <t>Domaine de l’Ardilouse, 33680 Lacanau-Océan</t>
  </si>
  <si>
    <t>03 87 52 70 18</t>
  </si>
  <si>
    <t>38 Rue Principale, 57420 Chérisey</t>
  </si>
  <si>
    <t>Chérisey</t>
  </si>
  <si>
    <t>Golf Metz-Technopôle</t>
  </si>
  <si>
    <t>03 87 78 71 04</t>
  </si>
  <si>
    <t>3 Rue Félix Savart, 57070 Metz</t>
  </si>
  <si>
    <t>Golf de Mionnay</t>
  </si>
  <si>
    <t>04 78 91 84 84</t>
  </si>
  <si>
    <t>2900 Chemin Beau Logis, 01390 Mionnay</t>
  </si>
  <si>
    <t>Mionnay</t>
  </si>
  <si>
    <t>Metz</t>
  </si>
  <si>
    <t>Golf de Nancy - Aingeray</t>
  </si>
  <si>
    <t>03 83 24 53 87</t>
  </si>
  <si>
    <t>1 Chemin du Golf, 54460 Aingeray</t>
  </si>
  <si>
    <t>Aingeray</t>
  </si>
  <si>
    <t>Golf de Nantes Carquefou</t>
  </si>
  <si>
    <t>02 40 52 73 74</t>
  </si>
  <si>
    <t>Boulevard de l'Epinay, 44470 Carquefou</t>
  </si>
  <si>
    <t>Carquefou</t>
  </si>
  <si>
    <t>Golf de Bordeaux Villenave d'Ornon</t>
  </si>
  <si>
    <t>05 56 74 44 24</t>
  </si>
  <si>
    <t>43 Avenue Mirieu de Labarre, 33140 Villenave-d'Ornon</t>
  </si>
  <si>
    <t xml:space="preserve"> Villenave-d'Ornon</t>
  </si>
  <si>
    <t>Golf de Reims Bezannes</t>
  </si>
  <si>
    <t>03 26 85 19 50</t>
  </si>
  <si>
    <t>151 Rue Louis Victor de Broglie, 51430 Bezannes</t>
  </si>
  <si>
    <t>Bezannes</t>
  </si>
  <si>
    <t>Golf Marseille-Borély</t>
  </si>
  <si>
    <t>04 26 78 41 20</t>
  </si>
  <si>
    <t>136 Avenue Clot Bey, 13008 Marseille</t>
  </si>
  <si>
    <t>Marseille</t>
  </si>
  <si>
    <t>Forêt Verte (SM134)</t>
  </si>
  <si>
    <t>Evreux (SM123)</t>
  </si>
  <si>
    <t>Bois Guillaume (SM51)</t>
  </si>
  <si>
    <t>Les Alpilles (SM131)</t>
  </si>
  <si>
    <t>Ventoux (compact)</t>
  </si>
  <si>
    <t>Le Verger (compact)</t>
  </si>
  <si>
    <t xml:space="preserve"> 1x18</t>
  </si>
  <si>
    <t>Forêt-Océan (SM127)</t>
  </si>
  <si>
    <t>Le Lac (SM54)</t>
  </si>
  <si>
    <t>Bourges (SM133)</t>
  </si>
  <si>
    <t>Bourges (compact)</t>
  </si>
  <si>
    <t>Château de Bournel (SM126)</t>
  </si>
  <si>
    <t>Cice Blossac (SM137)</t>
  </si>
  <si>
    <t>Digne les Bains (SM128)</t>
  </si>
  <si>
    <t xml:space="preserve"> Ecole de golf (SM90)</t>
  </si>
  <si>
    <t>Le vieux chêne (P&amp;P)</t>
  </si>
  <si>
    <t>Nancy Pulnoy (SM129)</t>
  </si>
  <si>
    <t>Nancy Pulnoy (compact)</t>
  </si>
  <si>
    <t>Lacanau (SM134)</t>
  </si>
  <si>
    <t>Golf Château de Metz Chérisey</t>
  </si>
  <si>
    <t>Metz Cherisey (SM128)</t>
  </si>
  <si>
    <t>Metz Technopole (118)</t>
  </si>
  <si>
    <t>Metz Technopole Compact</t>
  </si>
  <si>
    <t>Mionnay (SM126)</t>
  </si>
  <si>
    <t>Golflower Pitch&amp;Putt</t>
  </si>
  <si>
    <t>Nancy Aingeray (126)</t>
  </si>
  <si>
    <t>Epinay (SM123)</t>
  </si>
  <si>
    <t>Villenave (SM129)</t>
  </si>
  <si>
    <t>Bezannes 9 trous (SM45)</t>
  </si>
  <si>
    <t>Borély (compact)</t>
  </si>
  <si>
    <t>Lacabau</t>
  </si>
  <si>
    <t>formule</t>
  </si>
  <si>
    <t>EGC IdF</t>
  </si>
  <si>
    <t>EGC Pass GOLD Normandie</t>
  </si>
  <si>
    <t xml:space="preserve"> </t>
  </si>
  <si>
    <t>Groupe Barrière</t>
  </si>
  <si>
    <t xml:space="preserve">UGOLF </t>
  </si>
  <si>
    <t>EGC IdF (max 11 passages/an)</t>
  </si>
  <si>
    <t>EGC IdF  (max 11 passages/an)</t>
  </si>
  <si>
    <t>Stade Français</t>
  </si>
  <si>
    <t>4 Rue Nicolas de Lancy – 60810 Raray</t>
  </si>
  <si>
    <t>FF Golf</t>
  </si>
  <si>
    <t>web</t>
  </si>
  <si>
    <t>https://stadefrancais.com/haras-lupin/</t>
  </si>
  <si>
    <t>https://bluegreen.fr/saint-quentin/</t>
  </si>
  <si>
    <t>http://www.golfduprieure.com/</t>
  </si>
  <si>
    <t>https://www.golformesson.fr/</t>
  </si>
  <si>
    <t>https://www.golflesigny.com/</t>
  </si>
  <si>
    <t>https://stadefrancais.com/courson/</t>
  </si>
  <si>
    <t>Golf de Courson Monteloup</t>
  </si>
  <si>
    <t>http://golf-de-chaumont.com/index.php/fr/</t>
  </si>
  <si>
    <t>https://www.ableiges-golf.com/</t>
  </si>
  <si>
    <t>https://www.golfbussyguermantes.com/</t>
  </si>
  <si>
    <t>https://www.chateau-augerville.com/fr/</t>
  </si>
  <si>
    <t>https://www.domainedecrecy.com/golf/</t>
  </si>
  <si>
    <t>https://www.golfdedomont.com/</t>
  </si>
  <si>
    <t>https://golfetiolles.com/</t>
  </si>
  <si>
    <t>https://www.golf-forgeslesbains.com/</t>
  </si>
  <si>
    <t>https://www.marsaudiere.com/</t>
  </si>
  <si>
    <t xml:space="preserve">https://www.golfdesyvelines.com/ </t>
  </si>
  <si>
    <t xml:space="preserve">https://bluegreen.fr/guerville/ </t>
  </si>
  <si>
    <t>https://bluegreen.fr/marolles/</t>
  </si>
  <si>
    <t>https://bluegreen.fr/villennes/</t>
  </si>
  <si>
    <t>https://bluegreen.fr/saint-aubin/</t>
  </si>
  <si>
    <t>https://bluegreen.fr/bellefontaine/</t>
  </si>
  <si>
    <t>https://www.vaucouleurs.fr/</t>
  </si>
  <si>
    <t>https://www.golf-national.com/</t>
  </si>
  <si>
    <t>Golf du Lys Chantilly</t>
  </si>
  <si>
    <t>https://lys.golf/</t>
  </si>
  <si>
    <t>https://golf-hotel-mont-griffon.fr/</t>
  </si>
  <si>
    <t>https://www.golfozoir.fr/</t>
  </si>
  <si>
    <t>http://www.rebetz.com/fr/</t>
  </si>
  <si>
    <t>https://golfdeseraincourt.fr/</t>
  </si>
  <si>
    <t>https://www.hotelsbarriere.com/fr/deauville/l-hotel-du-golf/activites/golf-barriere-saint-julien.html</t>
  </si>
  <si>
    <t>https://golfclubdecabourglehome.com/</t>
  </si>
  <si>
    <t>https://golfchampdebataille.com/</t>
  </si>
  <si>
    <t>https://www.golfduvaudreuil.com/</t>
  </si>
  <si>
    <t>mail</t>
  </si>
  <si>
    <t>infos@golfduprieure.com</t>
  </si>
  <si>
    <t>haraslupin@stadefrancais.asso.fr</t>
  </si>
  <si>
    <t xml:space="preserve">st.quentin@bluegreen.fr </t>
  </si>
  <si>
    <t>accueil@golformesson.fr</t>
  </si>
  <si>
    <t>contact@exclusivgolf-bethemont.fr</t>
  </si>
  <si>
    <t>contact@exclusivgolf-feucherolles.fr</t>
  </si>
  <si>
    <t>https://www.golflesigny.com/contact/</t>
  </si>
  <si>
    <t>contact@exclusivgolf-courson.fr</t>
  </si>
  <si>
    <t>http://golf-de-chaumont.com/index.php/fr/le-golf/contact</t>
  </si>
  <si>
    <t>bellefontaine@bluegreen.fr</t>
  </si>
  <si>
    <t>https://www.ableiges-golf.com/nous-contacter/</t>
  </si>
  <si>
    <t>https://www.golfbussyguermantes.com/contact/</t>
  </si>
  <si>
    <t>contact@gardengolf-cergy.fr</t>
  </si>
  <si>
    <t>contact@chateau-augerville.com</t>
  </si>
  <si>
    <t>https://www.golfdedomont.com/services/#nous-contacter</t>
  </si>
  <si>
    <t>https://www.domainedecrecy.com/contact/</t>
  </si>
  <si>
    <t>par4@golf-etiolles.com</t>
  </si>
  <si>
    <t>contact@exclusivgolf-rochefort.fr</t>
  </si>
  <si>
    <t>contact@exclusivgolf-cely.fr</t>
  </si>
  <si>
    <t>contact@exclusivgolf-raray.fr</t>
  </si>
  <si>
    <t>contact@gardengolf-gadancourt.fr</t>
  </si>
  <si>
    <t>contact@gardengolf-foretdechantilly.fr</t>
  </si>
  <si>
    <t>contact@marsaudiere.com</t>
  </si>
  <si>
    <t xml:space="preserve">marolles.en.brie@bluegreen.fr </t>
  </si>
  <si>
    <t>contact@gardengolf-senart.fr</t>
  </si>
  <si>
    <t>lesyvelines@opengolfclub.com</t>
  </si>
  <si>
    <t>accueil@vaucouleurs.fr</t>
  </si>
  <si>
    <t>contact@exclusivgolf-lecoudray.fr</t>
  </si>
  <si>
    <t>https://lys.golf/index.php/contact/</t>
  </si>
  <si>
    <t>golf@golfmontgriffon.com</t>
  </si>
  <si>
    <t>secretariat@golfozoir.fr</t>
  </si>
  <si>
    <t>golf@rebetz.com</t>
  </si>
  <si>
    <t xml:space="preserve">st.aubin@bluegreen.fr </t>
  </si>
  <si>
    <t>contact@gardengolf-saintgermain.fr</t>
  </si>
  <si>
    <t>golf-seraincourt@orange.fr</t>
  </si>
  <si>
    <t xml:space="preserve">villennes@bluegreen.fr </t>
  </si>
  <si>
    <t>guerville@bluegreen.com</t>
  </si>
  <si>
    <t>https://golfclubdecabourglehome.com/contactez-le-golf-club-de-cabourg-le-home/</t>
  </si>
  <si>
    <t>golfcdb@gmail.com</t>
  </si>
  <si>
    <t>info@golfduvaudreuil.com</t>
  </si>
  <si>
    <t>Golf de Chaumont-en-Vexin</t>
  </si>
  <si>
    <t>Bertichères (SM 138)</t>
  </si>
  <si>
    <t>http://www.golfdestempliers.fr</t>
  </si>
  <si>
    <t>contact@gardengolf-templiers.fr</t>
  </si>
  <si>
    <t>contact@dailygolf-buc.fr</t>
  </si>
  <si>
    <t>contact@dailygolf-rosny.fr</t>
  </si>
  <si>
    <t>01 39 75 41 82</t>
  </si>
  <si>
    <t>8 Rue de Normandie, 78630 Orgeval</t>
  </si>
  <si>
    <t>golfplus.fr</t>
  </si>
  <si>
    <t>01 45 72 54 82</t>
  </si>
  <si>
    <t>golfenstock.com</t>
  </si>
  <si>
    <t>210 Ter Boulevard Pereire, 75017 Paris</t>
  </si>
  <si>
    <t>01 47 95 18 17</t>
  </si>
  <si>
    <t>115 Rue de Buzenval, 92380 Garches</t>
  </si>
  <si>
    <t>01 40 50 68 39</t>
  </si>
  <si>
    <t>Route de Sèvres À Neuilly, 75016 Paris</t>
  </si>
  <si>
    <t>Golf Plus</t>
  </si>
  <si>
    <t>commentaire</t>
  </si>
  <si>
    <t>Orgeval</t>
  </si>
  <si>
    <t>Saint-Cloud</t>
  </si>
  <si>
    <t>Paris Longchamp</t>
  </si>
  <si>
    <t>Paris Péreire</t>
  </si>
  <si>
    <t>googlemap</t>
  </si>
  <si>
    <t>10% de remise permanente à tous les membres d’EGC</t>
  </si>
  <si>
    <t>UGOLF - Stade Français</t>
  </si>
  <si>
    <t>id</t>
  </si>
  <si>
    <t>Saint-Quentin</t>
  </si>
  <si>
    <t>Prieuré</t>
  </si>
  <si>
    <t>Ormesson</t>
  </si>
  <si>
    <t>Courson</t>
  </si>
  <si>
    <t>Cergy</t>
  </si>
  <si>
    <t>Augerville</t>
  </si>
  <si>
    <t>Crécy</t>
  </si>
  <si>
    <t>Béthemont</t>
  </si>
  <si>
    <t>Rochefort</t>
  </si>
  <si>
    <t>Chantilly</t>
  </si>
  <si>
    <t>Marsaudière</t>
  </si>
  <si>
    <t>Marolles</t>
  </si>
  <si>
    <t>Sénart</t>
  </si>
  <si>
    <t>Yvelines</t>
  </si>
  <si>
    <t>Lys Chantilly</t>
  </si>
  <si>
    <t>Ozoir</t>
  </si>
  <si>
    <t>Rebetz</t>
  </si>
  <si>
    <t>Saint-Germain</t>
  </si>
  <si>
    <t>Saint-Julien</t>
  </si>
  <si>
    <t>Cabourg</t>
  </si>
  <si>
    <t>Champ de Bataille</t>
  </si>
  <si>
    <t>Metz-Technopôle</t>
  </si>
  <si>
    <t>Marseille-Borély</t>
  </si>
  <si>
    <t>Reims</t>
  </si>
  <si>
    <t>Metz-Chérisey</t>
  </si>
  <si>
    <t>Lacanau</t>
  </si>
  <si>
    <t>Nancy-Pulnoy</t>
  </si>
  <si>
    <t>Nancy-Aingeray</t>
  </si>
  <si>
    <t>Digne</t>
  </si>
  <si>
    <t>Cicé-Blossac</t>
  </si>
  <si>
    <t>Château de Bournel</t>
  </si>
  <si>
    <t>Avignon</t>
  </si>
  <si>
    <t>Rouen la Forêt Verte</t>
  </si>
  <si>
    <t>Templiers</t>
  </si>
  <si>
    <t>Vaucouleurs</t>
  </si>
  <si>
    <t>Golf de Rochefort</t>
  </si>
  <si>
    <t>Golf International de Roissy</t>
  </si>
  <si>
    <t>01 86 90 07 54</t>
  </si>
  <si>
    <t>Allée du Golf 95700 Roissy-en-France</t>
  </si>
  <si>
    <t>contact@ugolfderoissy.fr</t>
  </si>
  <si>
    <t>https://jouer.golf/golf/ugolf-golf-international-de-roissy/</t>
  </si>
  <si>
    <t>1x18-1x6</t>
  </si>
  <si>
    <t>Wings</t>
  </si>
  <si>
    <t>Arrows (P&amp;P)</t>
  </si>
  <si>
    <t>Roissy-en-France</t>
  </si>
  <si>
    <t>https://jouer.golf/golf/ugolf-marseille-borely/</t>
  </si>
  <si>
    <t>accueil@dailygolf-borely.fr</t>
  </si>
  <si>
    <t>https://jouer.golf/golf/ugolf-reims-bezannes/</t>
  </si>
  <si>
    <t>contact@dailygolf-bezannes.fr</t>
  </si>
  <si>
    <t>https://jouer.golf/golf/ugolf-villenave-dornon/</t>
  </si>
  <si>
    <t>contact@gardengolf-vdo.fr</t>
  </si>
  <si>
    <t>https://jouer.golf/golf/ugolf-nantes-carquefou/</t>
  </si>
  <si>
    <t>contact@gardengolf-carquefou.fr</t>
  </si>
  <si>
    <t>https://jouer.golf/golf/ugolf-nancy-aingeray/</t>
  </si>
  <si>
    <t>contact@exclusivgolf-aingeray.fr</t>
  </si>
  <si>
    <t>https://jouer.golf/golf/ugolf-mionnay/</t>
  </si>
  <si>
    <t>accueil@gardengolf-mionnay.fr</t>
  </si>
  <si>
    <t>https://jouer.golf/golf/ugolf-metz/</t>
  </si>
  <si>
    <t>contact@gardengolf-metz.fr</t>
  </si>
  <si>
    <t>https://jouer.golf/golf/ugolf-chateau-de-metz-cherisey/</t>
  </si>
  <si>
    <t>contact@exclusivgolf-cherisey.fr</t>
  </si>
  <si>
    <t>https://jouer.golf/golf/ugolf-lacanau/</t>
  </si>
  <si>
    <t>contact@gardengolf-lacanau.fr</t>
  </si>
  <si>
    <t>https://jouer.golf/golf/ugolf-grand-nancy-pulnoy/</t>
  </si>
  <si>
    <t>contact@gardengolf-nancypulnoy.fr</t>
  </si>
  <si>
    <t>https://jouer.golf/golf/ugolf-digne-les-bains/</t>
  </si>
  <si>
    <t>contact@gardengolf-digne.fr</t>
  </si>
  <si>
    <t>https://jouer.golf/golf/ugolf-domaine-de-cice-blossac/</t>
  </si>
  <si>
    <t>contact@exclusivgolf-cice.fr</t>
  </si>
  <si>
    <t>https://jouer.golf/golf/ugolf-chateau-de-bournel/</t>
  </si>
  <si>
    <t>info@bournel.com</t>
  </si>
  <si>
    <t>https://jouer.golf/golf/ugolf-bourges/</t>
  </si>
  <si>
    <t>contact@gardengolf-bourges.fr</t>
  </si>
  <si>
    <t>https://jouer.golf/golf/ugolf-biscarosse/</t>
  </si>
  <si>
    <t>contact@gardengolf-biscarrosse.fr</t>
  </si>
  <si>
    <t>https://jouer.golf/golf/ugolf-avignon-chateaublanc/</t>
  </si>
  <si>
    <t>contact@ugolfavignonchateaublanc.com</t>
  </si>
  <si>
    <t>http://www.golfbg.fr/contact/</t>
  </si>
  <si>
    <t>http://www.golfbg.fr/</t>
  </si>
  <si>
    <t>https://jouer.golf/golf/ugolf-rouen-la-foret-verte/</t>
  </si>
  <si>
    <t>contact@gardengolf-rouen.fr</t>
  </si>
  <si>
    <t>https://jouer.golf/golf/ugolf-evreux/</t>
  </si>
  <si>
    <t>contact@gardengolf-evreux.fr</t>
  </si>
  <si>
    <t>https://jouer.golf/golf/ugolf-verriere-le-buisson/</t>
  </si>
  <si>
    <t>accueil@dailygolf-verrieres.fr</t>
  </si>
  <si>
    <t>https://jouer.golf/golf/ugolf-saint-ouen-laumone/</t>
  </si>
  <si>
    <t>contact@dailygolf-saintouen.fr</t>
  </si>
  <si>
    <t>https://jouer.golf/golf/ugolf-rosny-sous-bois/</t>
  </si>
  <si>
    <t>https://jouer.golf/golf/ugolf-buc-toussus/</t>
  </si>
  <si>
    <t>https://jouer.golf/golf/ugolf-apremont/</t>
  </si>
  <si>
    <t>contact@exclusivgollf-apremont.fr</t>
  </si>
  <si>
    <t>https://jouer.golf/golf/ugolf-saint-germain-les-corbeil/</t>
  </si>
  <si>
    <t>https://jouer.golf/golf/ugolf-chateau-de-raray/</t>
  </si>
  <si>
    <t>https://jouer.golf/golf/ugolf-coudray-montceaux/</t>
  </si>
  <si>
    <t>https://jouer.golf/golf/ugolf-senart/</t>
  </si>
  <si>
    <t>https://jouer.golf/golf/ugolf-foret-de-chantilly/</t>
  </si>
  <si>
    <t>https://jouer.golf/golf/ugolf-chateau-de-cely/</t>
  </si>
  <si>
    <t>https://jouer.golf/golf/ugolf-bethemont/</t>
  </si>
  <si>
    <t>https://jouer.golf/golf/ugolf-cergy-vaureal/</t>
  </si>
  <si>
    <t>https://jouer.golf/golf/ugolf-feucherolles/</t>
  </si>
  <si>
    <t>https://jouer.golf/golf/ugolf-chateau-de-rochefort/</t>
  </si>
  <si>
    <t>https://jouer.golf/golf/ugolf-gadancourt/</t>
  </si>
  <si>
    <t>https://www.hotelsbarriere.com/fr/contact.html</t>
  </si>
  <si>
    <t>https://www.golf-national.com/contact/</t>
  </si>
  <si>
    <t>infos@golf-forgeslesbains.com</t>
  </si>
  <si>
    <t>Free Golfeur (GF30€)</t>
  </si>
  <si>
    <t>Free Golfeur (GF 20€)</t>
  </si>
  <si>
    <t>Roissy</t>
  </si>
  <si>
    <t>nom_commun</t>
  </si>
  <si>
    <t>Chaumont</t>
  </si>
  <si>
    <t>Bussy</t>
  </si>
  <si>
    <t>Forges</t>
  </si>
  <si>
    <t>Montgriffon</t>
  </si>
  <si>
    <t>Golf de Montgriffon</t>
  </si>
  <si>
    <t>Vaudreuil</t>
  </si>
  <si>
    <t>Rosny</t>
  </si>
  <si>
    <t>Verrières</t>
  </si>
  <si>
    <t>Rouen</t>
  </si>
  <si>
    <t>Bois Guillaume</t>
  </si>
  <si>
    <t>Biscarosse</t>
  </si>
  <si>
    <t>Bournel</t>
  </si>
  <si>
    <t>Metz Chérizey</t>
  </si>
  <si>
    <t>Metz Technopôle</t>
  </si>
  <si>
    <t>Nancy - Aingeray</t>
  </si>
  <si>
    <t>Nantes</t>
  </si>
  <si>
    <t>Villenave d'Ornon</t>
  </si>
  <si>
    <t>Le Coudray</t>
  </si>
  <si>
    <t>Golf National</t>
  </si>
  <si>
    <t>Les Yvelines</t>
  </si>
  <si>
    <t>Marseille Borély</t>
  </si>
  <si>
    <t>St Germain</t>
  </si>
  <si>
    <t>St Aubin</t>
  </si>
  <si>
    <t>Les Templiers</t>
  </si>
  <si>
    <t>St Quentin</t>
  </si>
  <si>
    <t>Golf Bluegreen Saint-Aubin, Essonne (91), Route du Golf, 91190 Saint-Aubin</t>
  </si>
  <si>
    <t>Golf Hôtel de Mont Griffon, Restaurant des Lacs, D909, 95270 Luzarches</t>
  </si>
  <si>
    <t>Golf de Domont Montmorency, 27 Route de Montmorency, 95330 Domont</t>
  </si>
  <si>
    <t>Ugolf Golf du Coudray-Montceaux, Avenue du Coudray, 91830 Le Coudray-Montceaux</t>
  </si>
  <si>
    <t>Crécy Golf Club, Route de Guérard, 77580 Crécy-la-Chapelle</t>
  </si>
  <si>
    <t>UGOLF: Golf de Gadancourt (Golf Meulan, Golf Mantes la Jolie), Chemin Rural 10, 95450 Gadancourt</t>
  </si>
  <si>
    <t>Golf d'Etiolles, Rue du Vieux Chemin de Paris, 91450 Étiolles</t>
  </si>
  <si>
    <t>Golf Bluegreen Marolles-en-Brie Val-de-marne (94), Mail de la Justice, 94440 Marolles-en-Brie</t>
  </si>
  <si>
    <t>UGOLF Golf de Sénart (golf Ile de France - golf Essonne), Route de Villepecle, 91280 Saint-Pierre-du-Perray</t>
  </si>
  <si>
    <t>UGolf de Feucherolles, RD 307, Feucherolles</t>
  </si>
  <si>
    <t>Golf de Saint-Quentin, 78190 Trappes</t>
  </si>
  <si>
    <t>Golf Bluegreen Guerville, Yvelines (78), Rue des Mauduits, Guerville</t>
  </si>
  <si>
    <t>Golf de Chaumont-en-Vexin, Bertichères, 60240 Chaumont-en-Vexin</t>
  </si>
  <si>
    <t>Golf de Forges-les-Bains, Rue du Général Leclerc BP 12, 91470 Forges-les-Bains</t>
  </si>
  <si>
    <t>Golf Bluegreen Villennes-sur-Seine, Route d'Orgeval, 78670 Villennes-sur-Seine</t>
  </si>
  <si>
    <t>UGOLF de Rosny-sous-Bois, Parc de Nanteuil, Ruelle Pierreuse, 93110 Rosny-sous-Bois</t>
  </si>
  <si>
    <t>Golf De Verrieres, Voie de la Vallée de la Bièvre, 91370 Verrières-le-Buisson</t>
  </si>
  <si>
    <t>Golf d'Evreux, Chemin du Valeme, 27000 Évreux</t>
  </si>
  <si>
    <t>UGOLF: Golf de Rouen la Forêt Verte (Golf de Rouen), Route de Tendos, 76710 Bosc-Guérard-Saint-Adrien</t>
  </si>
  <si>
    <t>UGOLF: Golf Château de Bournel (Golf Bourgogne Franche Comté), chateau de Bournel, 25680 Cubry</t>
  </si>
  <si>
    <t>UGOLF: Golf de Cicé-Blossac (Golf Rennes - Golf de Bruz), Avenue de la Chaise, 35170 Bruz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</si>
</sst>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8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2" fillId="2" borderId="0" xfId="0" applyFont="1" applyFill="1" applyAlignment="1">
      <alignment horizontal="left" vertical="top"/>
    </xf>
    <xf numFmtId="2" fontId="1" fillId="2" borderId="0" xfId="0" applyNumberFormat="1" applyFont="1" applyFill="1" applyAlignment="1">
      <alignment horizontal="right" vertical="top"/>
    </xf>
    <xf numFmtId="2" fontId="0" fillId="2" borderId="0" xfId="0" applyNumberFormat="1" applyFill="1" applyAlignment="1">
      <alignment horizontal="right" vertical="top"/>
    </xf>
    <xf numFmtId="164" fontId="0" fillId="2" borderId="0" xfId="0" applyNumberFormat="1" applyFill="1" applyAlignment="1">
      <alignment horizontal="right" vertical="top"/>
    </xf>
    <xf numFmtId="164" fontId="0" fillId="2" borderId="0" xfId="0" applyNumberFormat="1" applyFill="1" applyAlignment="1">
      <alignment horizontal="right"/>
    </xf>
    <xf numFmtId="0" fontId="1" fillId="2" borderId="0" xfId="0" applyFont="1" applyFill="1" applyAlignment="1">
      <alignment horizontal="right" vertical="top"/>
    </xf>
    <xf numFmtId="0" fontId="0" fillId="2" borderId="0" xfId="0" applyFill="1" applyAlignment="1">
      <alignment horizontal="right" vertical="top"/>
    </xf>
    <xf numFmtId="1" fontId="0" fillId="2" borderId="0" xfId="0" applyNumberFormat="1" applyFill="1" applyAlignment="1">
      <alignment horizontal="right" vertical="top"/>
    </xf>
    <xf numFmtId="0" fontId="1" fillId="2" borderId="0" xfId="0" applyFont="1" applyFill="1" applyBorder="1" applyAlignment="1">
      <alignment horizontal="left" vertical="top"/>
    </xf>
    <xf numFmtId="0" fontId="1" fillId="2" borderId="0" xfId="0" applyNumberFormat="1" applyFont="1" applyFill="1" applyBorder="1" applyAlignment="1">
      <alignment vertical="top"/>
    </xf>
    <xf numFmtId="0" fontId="1" fillId="2" borderId="0" xfId="0" applyFont="1" applyFill="1" applyBorder="1" applyAlignment="1">
      <alignment horizontal="right" vertical="top"/>
    </xf>
    <xf numFmtId="2" fontId="1" fillId="2" borderId="0" xfId="0" applyNumberFormat="1" applyFont="1" applyFill="1" applyBorder="1" applyAlignment="1">
      <alignment horizontal="right" vertical="top"/>
    </xf>
    <xf numFmtId="0" fontId="0" fillId="2" borderId="0" xfId="0" applyFill="1" applyBorder="1" applyAlignment="1">
      <alignment horizontal="left" vertical="top"/>
    </xf>
    <xf numFmtId="0" fontId="5" fillId="2" borderId="0" xfId="1" applyFill="1" applyBorder="1" applyAlignment="1">
      <alignment horizontal="left" vertical="top"/>
    </xf>
    <xf numFmtId="49" fontId="0" fillId="2" borderId="0" xfId="0" applyNumberFormat="1" applyFill="1" applyBorder="1" applyAlignment="1">
      <alignment vertical="top"/>
    </xf>
    <xf numFmtId="0" fontId="0" fillId="2" borderId="0" xfId="0" applyFill="1" applyBorder="1" applyAlignment="1">
      <alignment horizontal="right" vertical="top"/>
    </xf>
    <xf numFmtId="1" fontId="0" fillId="2" borderId="0" xfId="0" applyNumberFormat="1" applyFill="1" applyBorder="1" applyAlignment="1">
      <alignment horizontal="right" vertical="top"/>
    </xf>
    <xf numFmtId="164" fontId="0" fillId="2" borderId="0" xfId="0" applyNumberFormat="1" applyFill="1" applyBorder="1" applyAlignment="1">
      <alignment horizontal="right" vertical="top"/>
    </xf>
    <xf numFmtId="0" fontId="0" fillId="2" borderId="0" xfId="0" applyNumberFormat="1" applyFill="1" applyBorder="1" applyAlignment="1">
      <alignment vertical="top"/>
    </xf>
    <xf numFmtId="164" fontId="0" fillId="2" borderId="0" xfId="0" applyNumberFormat="1" applyFill="1" applyBorder="1" applyAlignment="1">
      <alignment horizontal="right"/>
    </xf>
    <xf numFmtId="0" fontId="0" fillId="0" borderId="0" xfId="0" applyBorder="1"/>
    <xf numFmtId="0" fontId="0" fillId="2" borderId="0" xfId="0" applyFill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2" fontId="0" fillId="2" borderId="0" xfId="0" applyNumberFormat="1" applyFill="1" applyBorder="1" applyAlignment="1">
      <alignment horizontal="right" vertical="top"/>
    </xf>
    <xf numFmtId="0" fontId="2" fillId="2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6" fillId="2" borderId="0" xfId="0" applyNumberFormat="1" applyFont="1" applyFill="1" applyBorder="1" applyAlignment="1">
      <alignment vertical="top"/>
    </xf>
    <xf numFmtId="0" fontId="6" fillId="2" borderId="0" xfId="0" applyFont="1" applyFill="1" applyBorder="1" applyAlignment="1">
      <alignment horizontal="right" vertical="top"/>
    </xf>
    <xf numFmtId="2" fontId="6" fillId="2" borderId="0" xfId="0" applyNumberFormat="1" applyFont="1" applyFill="1" applyBorder="1" applyAlignment="1">
      <alignment horizontal="right" vertical="top"/>
    </xf>
    <xf numFmtId="0" fontId="7" fillId="2" borderId="0" xfId="0" applyFont="1" applyFill="1" applyBorder="1" applyAlignment="1">
      <alignment horizontal="left" vertical="top"/>
    </xf>
    <xf numFmtId="0" fontId="8" fillId="2" borderId="0" xfId="1" applyFont="1" applyFill="1" applyBorder="1" applyAlignment="1">
      <alignment horizontal="left" vertical="top"/>
    </xf>
    <xf numFmtId="49" fontId="7" fillId="2" borderId="0" xfId="0" applyNumberFormat="1" applyFont="1" applyFill="1" applyBorder="1" applyAlignment="1">
      <alignment vertical="top"/>
    </xf>
    <xf numFmtId="0" fontId="7" fillId="2" borderId="0" xfId="0" applyFont="1" applyFill="1" applyBorder="1" applyAlignment="1">
      <alignment horizontal="right" vertical="top"/>
    </xf>
    <xf numFmtId="1" fontId="7" fillId="2" borderId="0" xfId="0" applyNumberFormat="1" applyFont="1" applyFill="1" applyBorder="1" applyAlignment="1">
      <alignment horizontal="right" vertical="top"/>
    </xf>
    <xf numFmtId="164" fontId="7" fillId="2" borderId="0" xfId="0" applyNumberFormat="1" applyFont="1" applyFill="1" applyBorder="1" applyAlignment="1">
      <alignment horizontal="right" vertical="top"/>
    </xf>
    <xf numFmtId="0" fontId="7" fillId="2" borderId="0" xfId="0" applyNumberFormat="1" applyFont="1" applyFill="1" applyBorder="1" applyAlignment="1">
      <alignment vertical="top"/>
    </xf>
    <xf numFmtId="164" fontId="7" fillId="2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7" fillId="2" borderId="0" xfId="0" applyFont="1" applyFill="1" applyBorder="1"/>
    <xf numFmtId="0" fontId="7" fillId="0" borderId="0" xfId="0" applyFont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2" fontId="7" fillId="2" borderId="0" xfId="0" applyNumberFormat="1" applyFont="1" applyFill="1" applyBorder="1" applyAlignment="1">
      <alignment horizontal="right" vertical="top"/>
    </xf>
    <xf numFmtId="0" fontId="9" fillId="2" borderId="0" xfId="0" applyNumberFormat="1" applyFont="1" applyFill="1" applyBorder="1" applyAlignment="1">
      <alignment vertical="top"/>
    </xf>
    <xf numFmtId="0" fontId="10" fillId="2" borderId="0" xfId="1" applyFont="1" applyFill="1" applyBorder="1" applyAlignment="1">
      <alignment horizontal="left" vertical="top"/>
    </xf>
    <xf numFmtId="0" fontId="11" fillId="0" borderId="0" xfId="0" applyFont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top"/>
    </xf>
    <xf numFmtId="0" fontId="11" fillId="2" borderId="0" xfId="0" applyNumberFormat="1" applyFont="1" applyFill="1" applyBorder="1" applyAlignment="1">
      <alignment vertical="top"/>
    </xf>
    <xf numFmtId="0" fontId="5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lfozoir.fr/" TargetMode="External"/><Relationship Id="rId18" Type="http://schemas.openxmlformats.org/officeDocument/2006/relationships/hyperlink" Target="https://bluegreen.fr/guerville/" TargetMode="External"/><Relationship Id="rId26" Type="http://schemas.openxmlformats.org/officeDocument/2006/relationships/hyperlink" Target="https://www.chateau-augerville.com/fr/" TargetMode="External"/><Relationship Id="rId39" Type="http://schemas.openxmlformats.org/officeDocument/2006/relationships/hyperlink" Target="mailto:accueil@golformesson.fr" TargetMode="External"/><Relationship Id="rId21" Type="http://schemas.openxmlformats.org/officeDocument/2006/relationships/hyperlink" Target="https://www.marsaudiere.com/" TargetMode="External"/><Relationship Id="rId34" Type="http://schemas.openxmlformats.org/officeDocument/2006/relationships/hyperlink" Target="http://www.golfduprieure.com/" TargetMode="External"/><Relationship Id="rId42" Type="http://schemas.openxmlformats.org/officeDocument/2006/relationships/hyperlink" Target="mailto:bellefontaine@bluegreen.fr" TargetMode="External"/><Relationship Id="rId47" Type="http://schemas.openxmlformats.org/officeDocument/2006/relationships/hyperlink" Target="mailto:contact%40gardengolf-gadancourt.fr" TargetMode="External"/><Relationship Id="rId50" Type="http://schemas.openxmlformats.org/officeDocument/2006/relationships/hyperlink" Target="mailto:contact%40gardengolf-senart.fr" TargetMode="External"/><Relationship Id="rId55" Type="http://schemas.openxmlformats.org/officeDocument/2006/relationships/hyperlink" Target="mailto:secretariat@golfozoir.fr" TargetMode="External"/><Relationship Id="rId63" Type="http://schemas.openxmlformats.org/officeDocument/2006/relationships/hyperlink" Target="mailto:contact%40gardengolf-templiers.fr" TargetMode="External"/><Relationship Id="rId68" Type="http://schemas.openxmlformats.org/officeDocument/2006/relationships/hyperlink" Target="mailto:contact@dailygolf-bezannes.fr" TargetMode="External"/><Relationship Id="rId76" Type="http://schemas.openxmlformats.org/officeDocument/2006/relationships/hyperlink" Target="mailto:contact@gardengolf-nancypulnoy.fr" TargetMode="External"/><Relationship Id="rId84" Type="http://schemas.openxmlformats.org/officeDocument/2006/relationships/hyperlink" Target="mailto:contact@gardengolf-rouen.fr" TargetMode="External"/><Relationship Id="rId89" Type="http://schemas.openxmlformats.org/officeDocument/2006/relationships/hyperlink" Target="mailto:infos@golf-forgeslesbains.com" TargetMode="External"/><Relationship Id="rId7" Type="http://schemas.openxmlformats.org/officeDocument/2006/relationships/hyperlink" Target="https://golfclubdecabourglehome.com/" TargetMode="External"/><Relationship Id="rId71" Type="http://schemas.openxmlformats.org/officeDocument/2006/relationships/hyperlink" Target="mailto:contact@exclusivgolf-aingeray.fr" TargetMode="External"/><Relationship Id="rId2" Type="http://schemas.openxmlformats.org/officeDocument/2006/relationships/hyperlink" Target="https://www.ffgolf.org/Ou-jouer/GOLF-DE-LESIGNY-REVEILLON/Reveillon-Hyverneaux" TargetMode="External"/><Relationship Id="rId16" Type="http://schemas.openxmlformats.org/officeDocument/2006/relationships/hyperlink" Target="https://www.golf-national.com/" TargetMode="External"/><Relationship Id="rId29" Type="http://schemas.openxmlformats.org/officeDocument/2006/relationships/hyperlink" Target="https://bluegreen.fr/bellefontaine/" TargetMode="External"/><Relationship Id="rId11" Type="http://schemas.openxmlformats.org/officeDocument/2006/relationships/hyperlink" Target="https://bluegreen.fr/saint-aubin/" TargetMode="External"/><Relationship Id="rId24" Type="http://schemas.openxmlformats.org/officeDocument/2006/relationships/hyperlink" Target="https://www.golfdedomont.com/" TargetMode="External"/><Relationship Id="rId32" Type="http://schemas.openxmlformats.org/officeDocument/2006/relationships/hyperlink" Target="https://stadefrancais.com/haras-lupin/" TargetMode="External"/><Relationship Id="rId37" Type="http://schemas.openxmlformats.org/officeDocument/2006/relationships/hyperlink" Target="mailto:infos@golfduprieure.com" TargetMode="External"/><Relationship Id="rId40" Type="http://schemas.openxmlformats.org/officeDocument/2006/relationships/hyperlink" Target="mailto:contact@exclusivgolf-bethemont.fr" TargetMode="External"/><Relationship Id="rId45" Type="http://schemas.openxmlformats.org/officeDocument/2006/relationships/hyperlink" Target="mailto:contact%40exclusivgolf-rochefort.fr" TargetMode="External"/><Relationship Id="rId53" Type="http://schemas.openxmlformats.org/officeDocument/2006/relationships/hyperlink" Target="mailto:contact%40exclusivgolf-raray.fr" TargetMode="External"/><Relationship Id="rId58" Type="http://schemas.openxmlformats.org/officeDocument/2006/relationships/hyperlink" Target="mailto:contact%40gardengolf-saintgermain.fr" TargetMode="External"/><Relationship Id="rId66" Type="http://schemas.openxmlformats.org/officeDocument/2006/relationships/hyperlink" Target="mailto:contact@ugolfderoissy.fr" TargetMode="External"/><Relationship Id="rId74" Type="http://schemas.openxmlformats.org/officeDocument/2006/relationships/hyperlink" Target="mailto:contact@exclusivgolf-cherisey.fr" TargetMode="External"/><Relationship Id="rId79" Type="http://schemas.openxmlformats.org/officeDocument/2006/relationships/hyperlink" Target="mailto:info@bournel.com" TargetMode="External"/><Relationship Id="rId87" Type="http://schemas.openxmlformats.org/officeDocument/2006/relationships/hyperlink" Target="mailto:contact@dailygolf-saintouen.fr" TargetMode="External"/><Relationship Id="rId5" Type="http://schemas.openxmlformats.org/officeDocument/2006/relationships/hyperlink" Target="https://www.golfduvaudreuil.com/" TargetMode="External"/><Relationship Id="rId61" Type="http://schemas.openxmlformats.org/officeDocument/2006/relationships/hyperlink" Target="mailto:golfcdb@gmail.com" TargetMode="External"/><Relationship Id="rId82" Type="http://schemas.openxmlformats.org/officeDocument/2006/relationships/hyperlink" Target="mailto:contact@ugolfavignonchateaublanc.com" TargetMode="External"/><Relationship Id="rId90" Type="http://schemas.openxmlformats.org/officeDocument/2006/relationships/hyperlink" Target="https://jouer.golf/golf/ugolf-golf-international-de-roissy/" TargetMode="External"/><Relationship Id="rId19" Type="http://schemas.openxmlformats.org/officeDocument/2006/relationships/hyperlink" Target="https://www.golfdesyvelines.com/" TargetMode="External"/><Relationship Id="rId14" Type="http://schemas.openxmlformats.org/officeDocument/2006/relationships/hyperlink" Target="https://golf-hotel-mont-griffon.fr/" TargetMode="External"/><Relationship Id="rId22" Type="http://schemas.openxmlformats.org/officeDocument/2006/relationships/hyperlink" Target="https://www.golf-forgeslesbains.com/" TargetMode="External"/><Relationship Id="rId27" Type="http://schemas.openxmlformats.org/officeDocument/2006/relationships/hyperlink" Target="https://www.golfbussyguermantes.com/" TargetMode="External"/><Relationship Id="rId30" Type="http://schemas.openxmlformats.org/officeDocument/2006/relationships/hyperlink" Target="http://golf-de-chaumont.com/index.php/fr/" TargetMode="External"/><Relationship Id="rId35" Type="http://schemas.openxmlformats.org/officeDocument/2006/relationships/hyperlink" Target="https://www.golformesson.fr/" TargetMode="External"/><Relationship Id="rId43" Type="http://schemas.openxmlformats.org/officeDocument/2006/relationships/hyperlink" Target="mailto:contact%40gardengolf-cergy.fr" TargetMode="External"/><Relationship Id="rId48" Type="http://schemas.openxmlformats.org/officeDocument/2006/relationships/hyperlink" Target="mailto:contact%40gardengolf-foretdechantilly.fr" TargetMode="External"/><Relationship Id="rId56" Type="http://schemas.openxmlformats.org/officeDocument/2006/relationships/hyperlink" Target="mailto:golf@rebetz.com" TargetMode="External"/><Relationship Id="rId64" Type="http://schemas.openxmlformats.org/officeDocument/2006/relationships/hyperlink" Target="mailto:contact%40dailygolf-buc.fr" TargetMode="External"/><Relationship Id="rId69" Type="http://schemas.openxmlformats.org/officeDocument/2006/relationships/hyperlink" Target="mailto:contact@gardengolf-vdo.fr" TargetMode="External"/><Relationship Id="rId77" Type="http://schemas.openxmlformats.org/officeDocument/2006/relationships/hyperlink" Target="mailto:contact@gardengolf-digne.fr" TargetMode="External"/><Relationship Id="rId8" Type="http://schemas.openxmlformats.org/officeDocument/2006/relationships/hyperlink" Target="https://www.hotelsbarriere.com/fr/deauville/l-hotel-du-golf/activites/golf-barriere-saint-julien.html" TargetMode="External"/><Relationship Id="rId51" Type="http://schemas.openxmlformats.org/officeDocument/2006/relationships/hyperlink" Target="mailto:lesyvelines@opengolfclub.com" TargetMode="External"/><Relationship Id="rId72" Type="http://schemas.openxmlformats.org/officeDocument/2006/relationships/hyperlink" Target="mailto:accueil@gardengolf-mionnay.fr" TargetMode="External"/><Relationship Id="rId80" Type="http://schemas.openxmlformats.org/officeDocument/2006/relationships/hyperlink" Target="mailto:contact@gardengolf-bourges.fr" TargetMode="External"/><Relationship Id="rId85" Type="http://schemas.openxmlformats.org/officeDocument/2006/relationships/hyperlink" Target="mailto:contact@gardengolf-evreux.fr" TargetMode="External"/><Relationship Id="rId3" Type="http://schemas.openxmlformats.org/officeDocument/2006/relationships/hyperlink" Target="tel:+33134864889" TargetMode="External"/><Relationship Id="rId12" Type="http://schemas.openxmlformats.org/officeDocument/2006/relationships/hyperlink" Target="http://www.rebetz.com/fr/" TargetMode="External"/><Relationship Id="rId17" Type="http://schemas.openxmlformats.org/officeDocument/2006/relationships/hyperlink" Target="https://www.vaucouleurs.fr/" TargetMode="External"/><Relationship Id="rId25" Type="http://schemas.openxmlformats.org/officeDocument/2006/relationships/hyperlink" Target="https://www.domainedecrecy.com/golf/" TargetMode="External"/><Relationship Id="rId33" Type="http://schemas.openxmlformats.org/officeDocument/2006/relationships/hyperlink" Target="https://bluegreen.fr/saint-quentin/" TargetMode="External"/><Relationship Id="rId38" Type="http://schemas.openxmlformats.org/officeDocument/2006/relationships/hyperlink" Target="mailto:st.quentin@bluegreen.fr" TargetMode="External"/><Relationship Id="rId46" Type="http://schemas.openxmlformats.org/officeDocument/2006/relationships/hyperlink" Target="mailto:contact%40exclusivgolf-cely.fr" TargetMode="External"/><Relationship Id="rId59" Type="http://schemas.openxmlformats.org/officeDocument/2006/relationships/hyperlink" Target="mailto:villennes@bluegreen.fr" TargetMode="External"/><Relationship Id="rId67" Type="http://schemas.openxmlformats.org/officeDocument/2006/relationships/hyperlink" Target="mailto:accueil@dailygolf-borely.fr" TargetMode="External"/><Relationship Id="rId20" Type="http://schemas.openxmlformats.org/officeDocument/2006/relationships/hyperlink" Target="https://bluegreen.fr/marolles/" TargetMode="External"/><Relationship Id="rId41" Type="http://schemas.openxmlformats.org/officeDocument/2006/relationships/hyperlink" Target="mailto:contact@exclusivgolf-feucherolles.fr" TargetMode="External"/><Relationship Id="rId54" Type="http://schemas.openxmlformats.org/officeDocument/2006/relationships/hyperlink" Target="mailto:%20golf@golfmontgriffon.com" TargetMode="External"/><Relationship Id="rId62" Type="http://schemas.openxmlformats.org/officeDocument/2006/relationships/hyperlink" Target="http://www.golfdestempliers.fr/" TargetMode="External"/><Relationship Id="rId70" Type="http://schemas.openxmlformats.org/officeDocument/2006/relationships/hyperlink" Target="mailto:contact@gardengolf-carquefou.fr" TargetMode="External"/><Relationship Id="rId75" Type="http://schemas.openxmlformats.org/officeDocument/2006/relationships/hyperlink" Target="mailto:contact@gardengolf-lacanau.fr" TargetMode="External"/><Relationship Id="rId83" Type="http://schemas.openxmlformats.org/officeDocument/2006/relationships/hyperlink" Target="http://www.golfbg.fr/" TargetMode="External"/><Relationship Id="rId88" Type="http://schemas.openxmlformats.org/officeDocument/2006/relationships/hyperlink" Target="mailto:contact@exclusivgollf-apremont.fr" TargetMode="External"/><Relationship Id="rId91" Type="http://schemas.openxmlformats.org/officeDocument/2006/relationships/printerSettings" Target="../printerSettings/printerSettings2.bin"/><Relationship Id="rId1" Type="http://schemas.openxmlformats.org/officeDocument/2006/relationships/hyperlink" Target="https://www.ffgolf.org/Ou-jouer/GOLF-DE-LESIGNY-REVEILLON/Hyverneaux-Corbuches" TargetMode="External"/><Relationship Id="rId6" Type="http://schemas.openxmlformats.org/officeDocument/2006/relationships/hyperlink" Target="https://golfchampdebataille.com/" TargetMode="External"/><Relationship Id="rId15" Type="http://schemas.openxmlformats.org/officeDocument/2006/relationships/hyperlink" Target="https://lys.golf/" TargetMode="External"/><Relationship Id="rId23" Type="http://schemas.openxmlformats.org/officeDocument/2006/relationships/hyperlink" Target="https://golfetiolles.com/" TargetMode="External"/><Relationship Id="rId28" Type="http://schemas.openxmlformats.org/officeDocument/2006/relationships/hyperlink" Target="https://www.ableiges-golf.com/" TargetMode="External"/><Relationship Id="rId36" Type="http://schemas.openxmlformats.org/officeDocument/2006/relationships/hyperlink" Target="https://www.golflesigny.com/" TargetMode="External"/><Relationship Id="rId49" Type="http://schemas.openxmlformats.org/officeDocument/2006/relationships/hyperlink" Target="mailto:marolles.en.brie@bluegreen.fr" TargetMode="External"/><Relationship Id="rId57" Type="http://schemas.openxmlformats.org/officeDocument/2006/relationships/hyperlink" Target="mailto:st.aubin@bluegreen.fr" TargetMode="External"/><Relationship Id="rId10" Type="http://schemas.openxmlformats.org/officeDocument/2006/relationships/hyperlink" Target="https://golfdeseraincourt.fr/" TargetMode="External"/><Relationship Id="rId31" Type="http://schemas.openxmlformats.org/officeDocument/2006/relationships/hyperlink" Target="https://stadefrancais.com/courson/" TargetMode="External"/><Relationship Id="rId44" Type="http://schemas.openxmlformats.org/officeDocument/2006/relationships/hyperlink" Target="mailto:contact@chateau-augerville.com" TargetMode="External"/><Relationship Id="rId52" Type="http://schemas.openxmlformats.org/officeDocument/2006/relationships/hyperlink" Target="mailto:contact%40exclusivgolf-lecoudray.fr" TargetMode="External"/><Relationship Id="rId60" Type="http://schemas.openxmlformats.org/officeDocument/2006/relationships/hyperlink" Target="mailto:guerville%40bluegreen.com" TargetMode="External"/><Relationship Id="rId65" Type="http://schemas.openxmlformats.org/officeDocument/2006/relationships/hyperlink" Target="mailto:contact@dailygolf-rosny.fr" TargetMode="External"/><Relationship Id="rId73" Type="http://schemas.openxmlformats.org/officeDocument/2006/relationships/hyperlink" Target="mailto:contact@gardengolf-metz.fr" TargetMode="External"/><Relationship Id="rId78" Type="http://schemas.openxmlformats.org/officeDocument/2006/relationships/hyperlink" Target="mailto:contact@exclusivgolf-cice.fr" TargetMode="External"/><Relationship Id="rId81" Type="http://schemas.openxmlformats.org/officeDocument/2006/relationships/hyperlink" Target="mailto:contact@gardengolf-biscarrosse.fr" TargetMode="External"/><Relationship Id="rId86" Type="http://schemas.openxmlformats.org/officeDocument/2006/relationships/hyperlink" Target="mailto:accueil@dailygolf-verrieres.fr" TargetMode="External"/><Relationship Id="rId4" Type="http://schemas.openxmlformats.org/officeDocument/2006/relationships/hyperlink" Target="https://www.ffgolf.org/Ou-jouer/GARDENGOLF-DE-METZ-TECHNOPOLE/Metz-Technopole-Compact" TargetMode="External"/><Relationship Id="rId9" Type="http://schemas.openxmlformats.org/officeDocument/2006/relationships/hyperlink" Target="https://bluegreen.fr/villennes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tel:+33134864889" TargetMode="External"/><Relationship Id="rId2" Type="http://schemas.openxmlformats.org/officeDocument/2006/relationships/hyperlink" Target="https://www.ffgolf.org/Ou-jouer/GOLF-DE-LESIGNY-REVEILLON/Reveillon-Hyverneaux" TargetMode="External"/><Relationship Id="rId1" Type="http://schemas.openxmlformats.org/officeDocument/2006/relationships/hyperlink" Target="https://www.ffgolf.org/Ou-jouer/GOLF-DE-LESIGNY-REVEILLON/Hyverneaux-Corbuches" TargetMode="External"/><Relationship Id="rId4" Type="http://schemas.openxmlformats.org/officeDocument/2006/relationships/hyperlink" Target="https://www.ffgolf.org/Ou-jouer/GARDENGOLF-DE-METZ-TECHNOPOLE/Metz-Technopole-Compac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A8722-BF9E-4199-BEB1-DDEFA380C936}">
  <dimension ref="A1:K89"/>
  <sheetViews>
    <sheetView workbookViewId="0">
      <pane xSplit="1" topLeftCell="B1" activePane="topRight" state="frozen"/>
      <selection activeCell="A17" sqref="A17"/>
      <selection pane="topRight" activeCell="E21" sqref="E21"/>
    </sheetView>
  </sheetViews>
  <sheetFormatPr baseColWidth="10" defaultRowHeight="15" x14ac:dyDescent="0.25"/>
  <cols>
    <col min="1" max="1" width="36.5703125" style="2" customWidth="1"/>
    <col min="2" max="2" width="16.140625" style="2" customWidth="1"/>
    <col min="3" max="5" width="11.42578125" style="2"/>
    <col min="6" max="6" width="32.140625" style="2" customWidth="1"/>
    <col min="7" max="7" width="22.7109375" style="2" customWidth="1"/>
    <col min="8" max="8" width="12" style="11" customWidth="1"/>
    <col min="9" max="9" width="11.42578125" style="11"/>
    <col min="10" max="11" width="11.42578125" style="7"/>
    <col min="12" max="16384" width="11.42578125" style="2"/>
  </cols>
  <sheetData>
    <row r="1" spans="1:11" s="1" customFormat="1" x14ac:dyDescent="0.25">
      <c r="A1" s="1" t="s">
        <v>1</v>
      </c>
      <c r="B1" s="1" t="s">
        <v>165</v>
      </c>
      <c r="C1" s="1" t="s">
        <v>0</v>
      </c>
      <c r="D1" s="1" t="s">
        <v>166</v>
      </c>
      <c r="F1" s="1" t="s">
        <v>2</v>
      </c>
      <c r="G1" s="1" t="s">
        <v>167</v>
      </c>
      <c r="H1" s="10" t="s">
        <v>168</v>
      </c>
      <c r="I1" s="10" t="s">
        <v>202</v>
      </c>
      <c r="J1" s="6" t="s">
        <v>169</v>
      </c>
      <c r="K1" s="6" t="s">
        <v>170</v>
      </c>
    </row>
    <row r="2" spans="1:11" x14ac:dyDescent="0.25">
      <c r="A2" s="2" t="s">
        <v>72</v>
      </c>
      <c r="B2" s="2" t="s">
        <v>73</v>
      </c>
      <c r="C2" s="2" t="s">
        <v>62</v>
      </c>
      <c r="D2" s="2" t="s">
        <v>164</v>
      </c>
      <c r="F2" s="2" t="s">
        <v>16</v>
      </c>
      <c r="G2" s="2" t="s">
        <v>39</v>
      </c>
      <c r="H2" s="11" t="s">
        <v>74</v>
      </c>
      <c r="I2" s="12">
        <f>INT((10*VALUE(LEFT(H2,3)))/2.8)</f>
        <v>13</v>
      </c>
      <c r="J2" s="8">
        <v>48.847019000000003</v>
      </c>
      <c r="K2" s="8">
        <v>2.1597580000000001</v>
      </c>
    </row>
    <row r="3" spans="1:11" x14ac:dyDescent="0.25">
      <c r="A3" s="2" t="s">
        <v>191</v>
      </c>
      <c r="B3" s="2" t="s">
        <v>99</v>
      </c>
      <c r="C3" s="2" t="s">
        <v>77</v>
      </c>
      <c r="D3" s="2" t="s">
        <v>163</v>
      </c>
      <c r="E3" s="2" t="s">
        <v>109</v>
      </c>
      <c r="F3" s="2" t="s">
        <v>15</v>
      </c>
      <c r="G3" s="2" t="s">
        <v>39</v>
      </c>
      <c r="H3" s="11" t="s">
        <v>100</v>
      </c>
      <c r="I3" s="12">
        <f t="shared" ref="I3:I45" si="0">INT((10*VALUE(LEFT(H3,3)))/2.8)</f>
        <v>11</v>
      </c>
      <c r="J3" s="8">
        <v>48.788296000000003</v>
      </c>
      <c r="K3" s="8">
        <v>1.992918</v>
      </c>
    </row>
    <row r="4" spans="1:11" x14ac:dyDescent="0.25">
      <c r="A4" s="2" t="s">
        <v>192</v>
      </c>
      <c r="B4" s="2" t="s">
        <v>99</v>
      </c>
      <c r="C4" s="2" t="s">
        <v>77</v>
      </c>
      <c r="D4" s="2" t="s">
        <v>163</v>
      </c>
      <c r="E4" s="2" t="s">
        <v>109</v>
      </c>
      <c r="F4" s="2" t="s">
        <v>15</v>
      </c>
      <c r="G4" s="2" t="s">
        <v>39</v>
      </c>
      <c r="H4" s="11" t="s">
        <v>100</v>
      </c>
      <c r="I4" s="12">
        <f t="shared" si="0"/>
        <v>11</v>
      </c>
      <c r="J4" s="8">
        <v>48.788296000000003</v>
      </c>
      <c r="K4" s="8">
        <v>1.992918</v>
      </c>
    </row>
    <row r="5" spans="1:11" x14ac:dyDescent="0.25">
      <c r="A5" s="2" t="s">
        <v>75</v>
      </c>
      <c r="B5" s="2" t="s">
        <v>76</v>
      </c>
      <c r="C5" s="2" t="s">
        <v>77</v>
      </c>
      <c r="D5" s="2" t="s">
        <v>162</v>
      </c>
      <c r="F5" s="2" t="s">
        <v>12</v>
      </c>
      <c r="G5" s="2" t="s">
        <v>39</v>
      </c>
      <c r="H5" s="11" t="s">
        <v>28</v>
      </c>
      <c r="I5" s="12">
        <f t="shared" si="0"/>
        <v>15</v>
      </c>
      <c r="J5" s="9">
        <v>49.052059999999997</v>
      </c>
      <c r="K5" s="9">
        <v>1.7922739999999999</v>
      </c>
    </row>
    <row r="6" spans="1:11" x14ac:dyDescent="0.25">
      <c r="A6" s="2" t="s">
        <v>78</v>
      </c>
      <c r="B6" s="2" t="s">
        <v>76</v>
      </c>
      <c r="C6" s="2" t="s">
        <v>77</v>
      </c>
      <c r="D6" s="2" t="s">
        <v>162</v>
      </c>
      <c r="F6" s="2" t="s">
        <v>12</v>
      </c>
      <c r="G6" s="2" t="s">
        <v>39</v>
      </c>
      <c r="H6" s="11" t="s">
        <v>40</v>
      </c>
      <c r="I6" s="12">
        <f t="shared" si="0"/>
        <v>15</v>
      </c>
      <c r="J6" s="9">
        <v>49.052059999999997</v>
      </c>
      <c r="K6" s="9">
        <v>1.7922739999999999</v>
      </c>
    </row>
    <row r="7" spans="1:11" x14ac:dyDescent="0.25">
      <c r="A7" s="2" t="s">
        <v>193</v>
      </c>
      <c r="B7" s="2" t="s">
        <v>93</v>
      </c>
      <c r="C7" s="2" t="s">
        <v>30</v>
      </c>
      <c r="D7" s="2" t="s">
        <v>161</v>
      </c>
      <c r="F7" s="2" t="s">
        <v>10</v>
      </c>
      <c r="G7" s="2" t="s">
        <v>27</v>
      </c>
      <c r="H7" s="11" t="s">
        <v>59</v>
      </c>
      <c r="I7" s="12">
        <f t="shared" si="0"/>
        <v>13</v>
      </c>
      <c r="J7" s="8">
        <v>48.786487999999999</v>
      </c>
      <c r="K7" s="8">
        <v>2.5497190000000001</v>
      </c>
    </row>
    <row r="8" spans="1:11" x14ac:dyDescent="0.25">
      <c r="A8" s="2" t="s">
        <v>7</v>
      </c>
      <c r="B8" s="2" t="s">
        <v>51</v>
      </c>
      <c r="C8" s="2" t="s">
        <v>30</v>
      </c>
      <c r="D8" s="2" t="s">
        <v>160</v>
      </c>
      <c r="E8" s="3" t="s">
        <v>106</v>
      </c>
      <c r="F8" s="2" t="s">
        <v>8</v>
      </c>
      <c r="G8" s="2" t="s">
        <v>39</v>
      </c>
      <c r="H8" s="11" t="s">
        <v>52</v>
      </c>
      <c r="I8" s="12">
        <f t="shared" si="0"/>
        <v>11</v>
      </c>
      <c r="J8" s="8">
        <v>48.874583000000001</v>
      </c>
      <c r="K8" s="8">
        <v>1.9850540000000001</v>
      </c>
    </row>
    <row r="9" spans="1:11" x14ac:dyDescent="0.25">
      <c r="A9" s="2" t="s">
        <v>194</v>
      </c>
      <c r="B9" s="2" t="s">
        <v>87</v>
      </c>
      <c r="C9" s="2" t="s">
        <v>23</v>
      </c>
      <c r="D9" s="2" t="s">
        <v>159</v>
      </c>
      <c r="F9" s="2" t="s">
        <v>105</v>
      </c>
      <c r="G9" s="2" t="s">
        <v>27</v>
      </c>
      <c r="H9" s="11" t="s">
        <v>46</v>
      </c>
      <c r="I9" s="12">
        <f t="shared" si="0"/>
        <v>13</v>
      </c>
      <c r="J9" s="9">
        <v>48.732919000000003</v>
      </c>
      <c r="K9" s="9">
        <v>2.6101749999999999</v>
      </c>
    </row>
    <row r="10" spans="1:11" x14ac:dyDescent="0.25">
      <c r="A10" s="2" t="s">
        <v>36</v>
      </c>
      <c r="B10" s="2" t="s">
        <v>37</v>
      </c>
      <c r="C10" s="2" t="s">
        <v>38</v>
      </c>
      <c r="D10" s="2" t="s">
        <v>158</v>
      </c>
      <c r="F10" s="2" t="s">
        <v>36</v>
      </c>
      <c r="G10" s="2" t="s">
        <v>39</v>
      </c>
      <c r="H10" s="11" t="s">
        <v>40</v>
      </c>
      <c r="I10" s="12">
        <f t="shared" si="0"/>
        <v>15</v>
      </c>
      <c r="J10" s="8">
        <v>48.598303000000001</v>
      </c>
      <c r="K10" s="8">
        <v>2.1265779999999999</v>
      </c>
    </row>
    <row r="11" spans="1:11" x14ac:dyDescent="0.25">
      <c r="A11" s="2" t="s">
        <v>195</v>
      </c>
      <c r="B11" s="2" t="s">
        <v>35</v>
      </c>
      <c r="C11" s="2" t="s">
        <v>30</v>
      </c>
      <c r="D11" s="2" t="s">
        <v>157</v>
      </c>
      <c r="F11" s="2" t="s">
        <v>6</v>
      </c>
      <c r="G11" s="2" t="s">
        <v>20</v>
      </c>
      <c r="H11" s="11" t="s">
        <v>31</v>
      </c>
      <c r="I11" s="12">
        <f t="shared" si="0"/>
        <v>11</v>
      </c>
      <c r="J11" s="8">
        <v>49.270615999999997</v>
      </c>
      <c r="K11" s="8">
        <v>1.8556440000000001</v>
      </c>
    </row>
    <row r="12" spans="1:11" x14ac:dyDescent="0.25">
      <c r="A12" s="2" t="s">
        <v>196</v>
      </c>
      <c r="B12" s="2" t="s">
        <v>22</v>
      </c>
      <c r="C12" s="2" t="s">
        <v>23</v>
      </c>
      <c r="D12" s="2" t="s">
        <v>156</v>
      </c>
      <c r="F12" s="2" t="s">
        <v>4</v>
      </c>
      <c r="G12" s="2" t="s">
        <v>24</v>
      </c>
      <c r="H12" s="11" t="s">
        <v>25</v>
      </c>
      <c r="I12" s="12">
        <f t="shared" si="0"/>
        <v>12</v>
      </c>
      <c r="J12" s="8">
        <v>49.092553000000002</v>
      </c>
      <c r="K12" s="8">
        <v>2.4595750000000001</v>
      </c>
    </row>
    <row r="13" spans="1:11" x14ac:dyDescent="0.25">
      <c r="A13" s="2" t="s">
        <v>197</v>
      </c>
      <c r="B13" s="2" t="s">
        <v>18</v>
      </c>
      <c r="C13" s="2" t="s">
        <v>19</v>
      </c>
      <c r="D13" s="2" t="s">
        <v>155</v>
      </c>
      <c r="F13" s="2" t="s">
        <v>3</v>
      </c>
      <c r="G13" s="2" t="s">
        <v>20</v>
      </c>
      <c r="H13" s="11" t="s">
        <v>21</v>
      </c>
      <c r="I13" s="12">
        <f t="shared" si="0"/>
        <v>12</v>
      </c>
      <c r="J13" s="8">
        <v>49.082675000000002</v>
      </c>
      <c r="K13" s="8">
        <v>1.9848939999999999</v>
      </c>
    </row>
    <row r="14" spans="1:11" x14ac:dyDescent="0.25">
      <c r="A14" s="2" t="s">
        <v>198</v>
      </c>
      <c r="B14" s="2" t="s">
        <v>26</v>
      </c>
      <c r="C14" s="2" t="s">
        <v>19</v>
      </c>
      <c r="D14" s="2" t="s">
        <v>153</v>
      </c>
      <c r="F14" s="2" t="s">
        <v>154</v>
      </c>
      <c r="G14" s="2" t="s">
        <v>27</v>
      </c>
      <c r="H14" s="11" t="s">
        <v>28</v>
      </c>
      <c r="I14" s="12">
        <f t="shared" si="0"/>
        <v>15</v>
      </c>
      <c r="J14" s="8">
        <v>48.847177000000002</v>
      </c>
      <c r="K14" s="8">
        <v>2.7137020000000001</v>
      </c>
    </row>
    <row r="15" spans="1:11" x14ac:dyDescent="0.25">
      <c r="A15" s="2" t="s">
        <v>199</v>
      </c>
      <c r="B15" s="2" t="s">
        <v>29</v>
      </c>
      <c r="C15" s="2" t="s">
        <v>30</v>
      </c>
      <c r="D15" s="2" t="s">
        <v>151</v>
      </c>
      <c r="F15" s="2" t="s">
        <v>152</v>
      </c>
      <c r="G15" s="2" t="s">
        <v>20</v>
      </c>
      <c r="H15" s="11" t="s">
        <v>31</v>
      </c>
      <c r="I15" s="12">
        <f t="shared" si="0"/>
        <v>11</v>
      </c>
      <c r="J15" s="8">
        <v>49.038882000000001</v>
      </c>
      <c r="K15" s="8">
        <v>2.0123470000000001</v>
      </c>
    </row>
    <row r="16" spans="1:11" x14ac:dyDescent="0.25">
      <c r="A16" s="2" t="s">
        <v>200</v>
      </c>
      <c r="B16" s="2" t="s">
        <v>32</v>
      </c>
      <c r="C16" s="2" t="s">
        <v>30</v>
      </c>
      <c r="D16" s="2" t="s">
        <v>149</v>
      </c>
      <c r="F16" s="2" t="s">
        <v>150</v>
      </c>
      <c r="G16" s="2" t="s">
        <v>33</v>
      </c>
      <c r="H16" s="11" t="s">
        <v>34</v>
      </c>
      <c r="I16" s="12">
        <f t="shared" si="0"/>
        <v>15</v>
      </c>
      <c r="J16" s="8">
        <v>48.252012000000001</v>
      </c>
      <c r="K16" s="8">
        <v>2.4390499999999999</v>
      </c>
    </row>
    <row r="17" spans="1:11" x14ac:dyDescent="0.25">
      <c r="A17" s="2" t="s">
        <v>201</v>
      </c>
      <c r="B17" s="2" t="s">
        <v>41</v>
      </c>
      <c r="C17" s="2" t="s">
        <v>19</v>
      </c>
      <c r="D17" s="2" t="s">
        <v>147</v>
      </c>
      <c r="F17" s="2" t="s">
        <v>148</v>
      </c>
      <c r="G17" s="2" t="s">
        <v>27</v>
      </c>
      <c r="H17" s="11" t="s">
        <v>40</v>
      </c>
      <c r="I17" s="12">
        <f t="shared" si="0"/>
        <v>15</v>
      </c>
      <c r="J17" s="8">
        <v>48.842609000000003</v>
      </c>
      <c r="K17" s="8">
        <v>2.9429439999999998</v>
      </c>
    </row>
    <row r="18" spans="1:11" x14ac:dyDescent="0.25">
      <c r="A18" s="2" t="s">
        <v>177</v>
      </c>
      <c r="B18" s="2" t="s">
        <v>43</v>
      </c>
      <c r="C18" s="2" t="s">
        <v>30</v>
      </c>
      <c r="D18" s="2" t="s">
        <v>146</v>
      </c>
      <c r="F18" s="2" t="s">
        <v>42</v>
      </c>
      <c r="G18" s="2" t="s">
        <v>24</v>
      </c>
      <c r="H18" s="11" t="s">
        <v>28</v>
      </c>
      <c r="I18" s="12">
        <f t="shared" si="0"/>
        <v>15</v>
      </c>
      <c r="J18" s="8">
        <v>49.018583999999997</v>
      </c>
      <c r="K18" s="8">
        <v>2.3145340000000001</v>
      </c>
    </row>
    <row r="19" spans="1:11" x14ac:dyDescent="0.25">
      <c r="A19" s="2" t="s">
        <v>178</v>
      </c>
      <c r="B19" s="2" t="s">
        <v>45</v>
      </c>
      <c r="C19" s="2" t="s">
        <v>19</v>
      </c>
      <c r="D19" s="2" t="s">
        <v>145</v>
      </c>
      <c r="F19" s="2" t="s">
        <v>44</v>
      </c>
      <c r="G19" s="2" t="s">
        <v>33</v>
      </c>
      <c r="H19" s="11" t="s">
        <v>46</v>
      </c>
      <c r="I19" s="12">
        <f t="shared" si="0"/>
        <v>13</v>
      </c>
      <c r="J19" s="8">
        <v>48.645598999999997</v>
      </c>
      <c r="K19" s="8">
        <v>2.4696630000000002</v>
      </c>
    </row>
    <row r="20" spans="1:11" x14ac:dyDescent="0.25">
      <c r="A20" s="2" t="s">
        <v>171</v>
      </c>
      <c r="B20" s="2" t="s">
        <v>47</v>
      </c>
      <c r="C20" s="2" t="s">
        <v>30</v>
      </c>
      <c r="D20" s="2" t="s">
        <v>143</v>
      </c>
      <c r="E20" s="2" t="s">
        <v>106</v>
      </c>
      <c r="F20" s="2" t="s">
        <v>144</v>
      </c>
      <c r="G20" s="2" t="s">
        <v>39</v>
      </c>
      <c r="H20" s="11" t="s">
        <v>48</v>
      </c>
      <c r="I20" s="12">
        <f t="shared" si="0"/>
        <v>12</v>
      </c>
      <c r="J20" s="8">
        <v>48.912723999999997</v>
      </c>
      <c r="K20" s="8">
        <v>1.9981359999999999</v>
      </c>
    </row>
    <row r="21" spans="1:11" x14ac:dyDescent="0.25">
      <c r="A21" s="2" t="s">
        <v>172</v>
      </c>
      <c r="B21" s="2" t="s">
        <v>49</v>
      </c>
      <c r="C21" s="2" t="s">
        <v>30</v>
      </c>
      <c r="D21" s="2" t="s">
        <v>141</v>
      </c>
      <c r="F21" s="2" t="s">
        <v>142</v>
      </c>
      <c r="G21" s="2" t="s">
        <v>39</v>
      </c>
      <c r="H21" s="11" t="s">
        <v>40</v>
      </c>
      <c r="I21" s="12">
        <f t="shared" si="0"/>
        <v>15</v>
      </c>
      <c r="J21" s="8">
        <v>48.585656</v>
      </c>
      <c r="K21" s="8">
        <v>2.0022899999999999</v>
      </c>
    </row>
    <row r="22" spans="1:11" x14ac:dyDescent="0.25">
      <c r="A22" s="2" t="s">
        <v>173</v>
      </c>
      <c r="B22" s="2" t="s">
        <v>50</v>
      </c>
      <c r="C22" s="2" t="s">
        <v>30</v>
      </c>
      <c r="D22" s="2" t="s">
        <v>139</v>
      </c>
      <c r="E22" s="2" t="s">
        <v>106</v>
      </c>
      <c r="F22" s="2" t="s">
        <v>140</v>
      </c>
      <c r="G22" s="2" t="s">
        <v>33</v>
      </c>
      <c r="H22" s="11" t="s">
        <v>34</v>
      </c>
      <c r="I22" s="12">
        <f t="shared" si="0"/>
        <v>15</v>
      </c>
      <c r="J22" s="8">
        <v>48.467547000000003</v>
      </c>
      <c r="K22" s="8">
        <v>2.522697</v>
      </c>
    </row>
    <row r="23" spans="1:11" x14ac:dyDescent="0.25">
      <c r="A23" s="2" t="s">
        <v>174</v>
      </c>
      <c r="B23" s="2" t="s">
        <v>53</v>
      </c>
      <c r="C23" s="2" t="s">
        <v>19</v>
      </c>
      <c r="D23" s="2" t="s">
        <v>137</v>
      </c>
      <c r="F23" s="2" t="s">
        <v>138</v>
      </c>
      <c r="G23" s="2" t="s">
        <v>39</v>
      </c>
      <c r="H23" s="11" t="s">
        <v>54</v>
      </c>
      <c r="I23" s="12">
        <f t="shared" si="0"/>
        <v>14</v>
      </c>
      <c r="J23" s="8">
        <v>48.632308999999999</v>
      </c>
      <c r="K23" s="8">
        <v>2.082322</v>
      </c>
    </row>
    <row r="24" spans="1:11" x14ac:dyDescent="0.25">
      <c r="A24" s="2" t="s">
        <v>175</v>
      </c>
      <c r="B24" s="2" t="s">
        <v>56</v>
      </c>
      <c r="C24" s="2" t="s">
        <v>30</v>
      </c>
      <c r="D24" s="2" t="s">
        <v>136</v>
      </c>
      <c r="E24" s="2" t="s">
        <v>106</v>
      </c>
      <c r="F24" s="2" t="s">
        <v>55</v>
      </c>
      <c r="G24" s="2" t="s">
        <v>20</v>
      </c>
      <c r="H24" s="11" t="s">
        <v>21</v>
      </c>
      <c r="I24" s="12">
        <f t="shared" si="0"/>
        <v>12</v>
      </c>
      <c r="J24" s="8">
        <v>49.101072000000002</v>
      </c>
      <c r="K24" s="8">
        <v>1.8620939999999999</v>
      </c>
    </row>
    <row r="25" spans="1:11" x14ac:dyDescent="0.25">
      <c r="A25" s="2" t="s">
        <v>57</v>
      </c>
      <c r="B25" s="2" t="s">
        <v>58</v>
      </c>
      <c r="C25" s="2" t="s">
        <v>30</v>
      </c>
      <c r="D25" s="2" t="s">
        <v>135</v>
      </c>
      <c r="E25" s="2" t="s">
        <v>106</v>
      </c>
      <c r="F25" s="2" t="s">
        <v>17</v>
      </c>
      <c r="G25" s="2" t="s">
        <v>24</v>
      </c>
      <c r="H25" s="11" t="s">
        <v>59</v>
      </c>
      <c r="I25" s="12">
        <f t="shared" si="0"/>
        <v>13</v>
      </c>
      <c r="J25" s="8">
        <v>49.205153000000003</v>
      </c>
      <c r="K25" s="8">
        <v>2.497017</v>
      </c>
    </row>
    <row r="26" spans="1:11" x14ac:dyDescent="0.25">
      <c r="A26" s="2" t="s">
        <v>60</v>
      </c>
      <c r="B26" s="2" t="s">
        <v>61</v>
      </c>
      <c r="C26" s="2" t="s">
        <v>62</v>
      </c>
      <c r="D26" s="2" t="s">
        <v>133</v>
      </c>
      <c r="F26" s="2" t="s">
        <v>134</v>
      </c>
      <c r="G26" s="2" t="s">
        <v>27</v>
      </c>
      <c r="H26" s="11" t="s">
        <v>63</v>
      </c>
      <c r="I26" s="12">
        <f t="shared" si="0"/>
        <v>7</v>
      </c>
      <c r="J26" s="8">
        <v>48.745756</v>
      </c>
      <c r="K26" s="8">
        <v>2.697632</v>
      </c>
    </row>
    <row r="27" spans="1:11" x14ac:dyDescent="0.25">
      <c r="A27" s="2" t="s">
        <v>64</v>
      </c>
      <c r="B27" s="2" t="s">
        <v>65</v>
      </c>
      <c r="C27" s="2" t="s">
        <v>30</v>
      </c>
      <c r="D27" s="2" t="s">
        <v>131</v>
      </c>
      <c r="E27" s="2" t="s">
        <v>109</v>
      </c>
      <c r="F27" s="2" t="s">
        <v>132</v>
      </c>
      <c r="G27" s="2" t="s">
        <v>66</v>
      </c>
      <c r="H27" s="11" t="s">
        <v>67</v>
      </c>
      <c r="I27" s="12">
        <f t="shared" si="0"/>
        <v>10</v>
      </c>
      <c r="J27" s="8">
        <v>48.729936000000002</v>
      </c>
      <c r="K27" s="8">
        <v>2.5428700000000002</v>
      </c>
    </row>
    <row r="28" spans="1:11" x14ac:dyDescent="0.25">
      <c r="A28" s="2" t="s">
        <v>68</v>
      </c>
      <c r="B28" s="2" t="s">
        <v>69</v>
      </c>
      <c r="C28" s="2" t="s">
        <v>19</v>
      </c>
      <c r="D28" s="2" t="s">
        <v>130</v>
      </c>
      <c r="E28" s="2" t="s">
        <v>106</v>
      </c>
      <c r="F28" s="2" t="s">
        <v>14</v>
      </c>
      <c r="G28" s="2" t="s">
        <v>33</v>
      </c>
      <c r="H28" s="11" t="s">
        <v>31</v>
      </c>
      <c r="I28" s="12">
        <f t="shared" si="0"/>
        <v>11</v>
      </c>
      <c r="J28" s="8">
        <v>48.624839000000001</v>
      </c>
      <c r="K28" s="8">
        <v>2.5203899999999999</v>
      </c>
    </row>
    <row r="29" spans="1:11" x14ac:dyDescent="0.25">
      <c r="A29" s="2" t="s">
        <v>70</v>
      </c>
      <c r="B29" s="2" t="s">
        <v>71</v>
      </c>
      <c r="C29" s="2" t="s">
        <v>19</v>
      </c>
      <c r="D29" s="2" t="s">
        <v>128</v>
      </c>
      <c r="F29" s="2" t="s">
        <v>129</v>
      </c>
      <c r="G29" s="2" t="s">
        <v>39</v>
      </c>
      <c r="H29" s="11" t="s">
        <v>28</v>
      </c>
      <c r="I29" s="12">
        <f t="shared" si="0"/>
        <v>15</v>
      </c>
      <c r="J29" s="8">
        <v>48.796112000000001</v>
      </c>
      <c r="K29" s="8">
        <v>1.7400230000000001</v>
      </c>
    </row>
    <row r="30" spans="1:11" x14ac:dyDescent="0.25">
      <c r="A30" s="2" t="s">
        <v>176</v>
      </c>
      <c r="B30" s="2" t="s">
        <v>80</v>
      </c>
      <c r="C30" s="2" t="s">
        <v>30</v>
      </c>
      <c r="D30" s="2" t="s">
        <v>127</v>
      </c>
      <c r="E30" s="2" t="s">
        <v>109</v>
      </c>
      <c r="F30" s="2" t="s">
        <v>79</v>
      </c>
      <c r="G30" s="2" t="s">
        <v>81</v>
      </c>
      <c r="H30" s="11" t="s">
        <v>31</v>
      </c>
      <c r="I30" s="12">
        <f t="shared" si="0"/>
        <v>11</v>
      </c>
      <c r="J30" s="8">
        <v>48.960301999999999</v>
      </c>
      <c r="K30" s="8">
        <v>1.758424</v>
      </c>
    </row>
    <row r="31" spans="1:11" x14ac:dyDescent="0.25">
      <c r="A31" s="2" t="s">
        <v>179</v>
      </c>
      <c r="B31" s="2" t="s">
        <v>82</v>
      </c>
      <c r="C31" s="2" t="s">
        <v>83</v>
      </c>
      <c r="D31" s="2" t="s">
        <v>124</v>
      </c>
      <c r="F31" s="2" t="s">
        <v>125</v>
      </c>
      <c r="G31" s="2" t="s">
        <v>39</v>
      </c>
      <c r="H31" s="11" t="s">
        <v>46</v>
      </c>
      <c r="I31" s="12">
        <f t="shared" si="0"/>
        <v>13</v>
      </c>
      <c r="J31" s="8">
        <v>48.874876999999998</v>
      </c>
      <c r="K31" s="8">
        <v>1.6196710000000001</v>
      </c>
    </row>
    <row r="32" spans="1:11" x14ac:dyDescent="0.25">
      <c r="A32" s="2" t="s">
        <v>180</v>
      </c>
      <c r="B32" s="2" t="s">
        <v>82</v>
      </c>
      <c r="C32" s="2" t="s">
        <v>84</v>
      </c>
      <c r="D32" s="2" t="s">
        <v>126</v>
      </c>
      <c r="F32" s="2" t="s">
        <v>125</v>
      </c>
      <c r="G32" s="2" t="s">
        <v>39</v>
      </c>
      <c r="H32" s="11" t="s">
        <v>46</v>
      </c>
      <c r="I32" s="12">
        <f t="shared" si="0"/>
        <v>13</v>
      </c>
      <c r="J32" s="8">
        <v>48.874876999999998</v>
      </c>
      <c r="K32" s="8">
        <v>1.6196710000000001</v>
      </c>
    </row>
    <row r="33" spans="1:11" x14ac:dyDescent="0.25">
      <c r="A33" s="2" t="s">
        <v>181</v>
      </c>
      <c r="B33" s="2" t="s">
        <v>85</v>
      </c>
      <c r="C33" s="2" t="s">
        <v>19</v>
      </c>
      <c r="D33" s="4" t="s">
        <v>122</v>
      </c>
      <c r="E33" s="2" t="s">
        <v>106</v>
      </c>
      <c r="F33" s="2" t="s">
        <v>123</v>
      </c>
      <c r="G33" s="2" t="s">
        <v>33</v>
      </c>
      <c r="H33" s="11" t="s">
        <v>74</v>
      </c>
      <c r="I33" s="12">
        <f t="shared" si="0"/>
        <v>13</v>
      </c>
      <c r="J33" s="8">
        <v>48.563445000000002</v>
      </c>
      <c r="K33" s="8">
        <v>2.507644</v>
      </c>
    </row>
    <row r="34" spans="1:11" x14ac:dyDescent="0.25">
      <c r="A34" s="2" t="s">
        <v>182</v>
      </c>
      <c r="B34" s="2" t="s">
        <v>115</v>
      </c>
      <c r="C34" s="2" t="s">
        <v>84</v>
      </c>
      <c r="D34" s="2" t="s">
        <v>113</v>
      </c>
      <c r="E34" s="2" t="s">
        <v>114</v>
      </c>
      <c r="F34" s="2" t="s">
        <v>114</v>
      </c>
      <c r="G34" s="2" t="s">
        <v>39</v>
      </c>
      <c r="H34" s="11" t="s">
        <v>54</v>
      </c>
      <c r="I34" s="12">
        <f t="shared" si="0"/>
        <v>14</v>
      </c>
      <c r="J34" s="8">
        <v>48.751384999999999</v>
      </c>
      <c r="K34" s="8">
        <v>2.0780699999999999</v>
      </c>
    </row>
    <row r="35" spans="1:11" x14ac:dyDescent="0.25">
      <c r="A35" s="2" t="s">
        <v>183</v>
      </c>
      <c r="B35" s="2" t="s">
        <v>86</v>
      </c>
      <c r="C35" s="2" t="s">
        <v>19</v>
      </c>
      <c r="E35" s="2" t="s">
        <v>106</v>
      </c>
      <c r="F35" s="2" t="s">
        <v>121</v>
      </c>
      <c r="G35" s="2" t="s">
        <v>24</v>
      </c>
      <c r="H35" s="11" t="s">
        <v>54</v>
      </c>
      <c r="I35" s="12">
        <f t="shared" si="0"/>
        <v>14</v>
      </c>
      <c r="J35" s="8">
        <v>49.260764000000002</v>
      </c>
      <c r="K35" s="8">
        <v>2.7117879999999999</v>
      </c>
    </row>
    <row r="36" spans="1:11" x14ac:dyDescent="0.25">
      <c r="A36" s="2" t="s">
        <v>184</v>
      </c>
      <c r="B36" s="2" t="s">
        <v>88</v>
      </c>
      <c r="C36" s="2" t="s">
        <v>84</v>
      </c>
      <c r="D36" s="2" t="s">
        <v>119</v>
      </c>
      <c r="F36" s="2" t="s">
        <v>120</v>
      </c>
      <c r="G36" s="2" t="s">
        <v>24</v>
      </c>
      <c r="H36" s="11" t="s">
        <v>21</v>
      </c>
      <c r="I36" s="12">
        <f t="shared" si="0"/>
        <v>12</v>
      </c>
      <c r="J36" s="8">
        <v>49.172289999999997</v>
      </c>
      <c r="K36" s="8">
        <v>2.4158360000000001</v>
      </c>
    </row>
    <row r="37" spans="1:11" x14ac:dyDescent="0.25">
      <c r="A37" s="2" t="s">
        <v>185</v>
      </c>
      <c r="B37" s="2" t="s">
        <v>88</v>
      </c>
      <c r="C37" s="2" t="s">
        <v>84</v>
      </c>
      <c r="D37" s="2" t="s">
        <v>119</v>
      </c>
      <c r="F37" s="2" t="s">
        <v>120</v>
      </c>
      <c r="G37" s="2" t="s">
        <v>24</v>
      </c>
      <c r="H37" s="11" t="s">
        <v>89</v>
      </c>
      <c r="I37" s="12">
        <f t="shared" si="0"/>
        <v>14</v>
      </c>
      <c r="J37" s="8">
        <v>49.172289999999997</v>
      </c>
      <c r="K37" s="8">
        <v>2.4158360000000001</v>
      </c>
    </row>
    <row r="38" spans="1:11" x14ac:dyDescent="0.25">
      <c r="A38" s="2" t="s">
        <v>186</v>
      </c>
      <c r="B38" s="2" t="s">
        <v>90</v>
      </c>
      <c r="C38" s="2" t="s">
        <v>19</v>
      </c>
      <c r="F38" s="2" t="s">
        <v>118</v>
      </c>
      <c r="G38" s="2" t="s">
        <v>24</v>
      </c>
      <c r="H38" s="11" t="s">
        <v>28</v>
      </c>
      <c r="I38" s="12">
        <f t="shared" si="0"/>
        <v>15</v>
      </c>
      <c r="J38" s="8">
        <v>49.115738</v>
      </c>
      <c r="K38" s="8">
        <v>2.401008</v>
      </c>
    </row>
    <row r="39" spans="1:11" x14ac:dyDescent="0.25">
      <c r="A39" s="2" t="s">
        <v>91</v>
      </c>
      <c r="B39" s="2" t="s">
        <v>92</v>
      </c>
      <c r="C39" s="2" t="s">
        <v>30</v>
      </c>
      <c r="D39" s="2" t="s">
        <v>113</v>
      </c>
      <c r="E39" s="2" t="s">
        <v>114</v>
      </c>
      <c r="F39" s="2" t="s">
        <v>114</v>
      </c>
      <c r="G39" s="2" t="s">
        <v>39</v>
      </c>
      <c r="H39" s="11" t="s">
        <v>54</v>
      </c>
      <c r="I39" s="12">
        <f t="shared" si="0"/>
        <v>14</v>
      </c>
      <c r="J39" s="8">
        <v>48.751384999999999</v>
      </c>
      <c r="K39" s="8">
        <v>2.0780699999999999</v>
      </c>
    </row>
    <row r="40" spans="1:11" x14ac:dyDescent="0.25">
      <c r="A40" s="2" t="s">
        <v>187</v>
      </c>
      <c r="B40" s="2" t="s">
        <v>94</v>
      </c>
      <c r="C40" s="2" t="s">
        <v>19</v>
      </c>
      <c r="D40" s="2" t="s">
        <v>111</v>
      </c>
      <c r="F40" s="2" t="s">
        <v>11</v>
      </c>
      <c r="G40" s="2" t="s">
        <v>27</v>
      </c>
      <c r="H40" s="11" t="s">
        <v>54</v>
      </c>
      <c r="I40" s="12">
        <f t="shared" si="0"/>
        <v>14</v>
      </c>
      <c r="J40" s="8">
        <v>48.764274</v>
      </c>
      <c r="K40" s="8">
        <v>2.6518519999999999</v>
      </c>
    </row>
    <row r="41" spans="1:11" x14ac:dyDescent="0.25">
      <c r="A41" s="2" t="s">
        <v>5</v>
      </c>
      <c r="B41" s="2" t="s">
        <v>95</v>
      </c>
      <c r="C41" s="2" t="s">
        <v>30</v>
      </c>
      <c r="D41" s="2" t="s">
        <v>112</v>
      </c>
      <c r="F41" s="2" t="s">
        <v>6</v>
      </c>
      <c r="G41" s="2" t="s">
        <v>81</v>
      </c>
      <c r="H41" s="11" t="s">
        <v>34</v>
      </c>
      <c r="I41" s="12">
        <f t="shared" si="0"/>
        <v>15</v>
      </c>
      <c r="J41" s="8">
        <v>49.269381000000003</v>
      </c>
      <c r="K41" s="8">
        <v>1.89754</v>
      </c>
    </row>
    <row r="42" spans="1:11" x14ac:dyDescent="0.25">
      <c r="A42" s="2" t="s">
        <v>188</v>
      </c>
      <c r="B42" s="2" t="s">
        <v>96</v>
      </c>
      <c r="C42" s="2" t="s">
        <v>30</v>
      </c>
      <c r="D42" s="2" t="s">
        <v>110</v>
      </c>
      <c r="E42" s="2" t="s">
        <v>109</v>
      </c>
      <c r="F42" s="2" t="s">
        <v>13</v>
      </c>
      <c r="G42" s="2" t="s">
        <v>39</v>
      </c>
      <c r="H42" s="11" t="s">
        <v>97</v>
      </c>
      <c r="I42" s="12">
        <f t="shared" si="0"/>
        <v>10</v>
      </c>
      <c r="J42" s="8">
        <v>48.718941000000001</v>
      </c>
      <c r="K42" s="8">
        <v>2.1412179999999998</v>
      </c>
    </row>
    <row r="43" spans="1:11" x14ac:dyDescent="0.25">
      <c r="A43" s="2" t="s">
        <v>189</v>
      </c>
      <c r="B43" s="2" t="s">
        <v>98</v>
      </c>
      <c r="C43" s="2" t="s">
        <v>30</v>
      </c>
      <c r="D43" s="2" t="s">
        <v>107</v>
      </c>
      <c r="E43" s="2" t="s">
        <v>106</v>
      </c>
      <c r="F43" s="2" t="s">
        <v>108</v>
      </c>
      <c r="G43" s="2" t="s">
        <v>33</v>
      </c>
      <c r="H43" s="11" t="s">
        <v>48</v>
      </c>
      <c r="I43" s="12">
        <f t="shared" si="0"/>
        <v>12</v>
      </c>
      <c r="J43" s="8">
        <v>48.633499999999998</v>
      </c>
      <c r="K43" s="8">
        <v>2.485636</v>
      </c>
    </row>
    <row r="44" spans="1:11" x14ac:dyDescent="0.25">
      <c r="A44" s="2" t="s">
        <v>9</v>
      </c>
      <c r="B44" s="2" t="s">
        <v>102</v>
      </c>
      <c r="C44" s="2" t="s">
        <v>30</v>
      </c>
      <c r="D44" s="2" t="s">
        <v>117</v>
      </c>
      <c r="F44" s="2" t="s">
        <v>101</v>
      </c>
      <c r="G44" s="2" t="s">
        <v>39</v>
      </c>
      <c r="H44" s="11" t="s">
        <v>59</v>
      </c>
      <c r="I44" s="12">
        <f t="shared" si="0"/>
        <v>13</v>
      </c>
      <c r="J44" s="8">
        <v>49.024599000000002</v>
      </c>
      <c r="K44" s="8">
        <v>1.8712629999999999</v>
      </c>
    </row>
    <row r="45" spans="1:11" x14ac:dyDescent="0.25">
      <c r="A45" s="2" t="s">
        <v>190</v>
      </c>
      <c r="B45" s="2" t="s">
        <v>104</v>
      </c>
      <c r="C45" s="2" t="s">
        <v>19</v>
      </c>
      <c r="D45" s="2" t="s">
        <v>116</v>
      </c>
      <c r="E45" s="2" t="s">
        <v>109</v>
      </c>
      <c r="F45" s="2" t="s">
        <v>103</v>
      </c>
      <c r="G45" s="2" t="s">
        <v>20</v>
      </c>
      <c r="H45" s="11" t="s">
        <v>52</v>
      </c>
      <c r="I45" s="12">
        <f t="shared" si="0"/>
        <v>11</v>
      </c>
      <c r="J45" s="9">
        <v>48.932409999999997</v>
      </c>
      <c r="K45" s="8">
        <v>1.98858</v>
      </c>
    </row>
    <row r="46" spans="1:11" ht="18" x14ac:dyDescent="0.25">
      <c r="A46" s="5"/>
    </row>
    <row r="47" spans="1:11" ht="18" x14ac:dyDescent="0.25">
      <c r="A47" s="5"/>
    </row>
    <row r="48" spans="1:11" ht="18" x14ac:dyDescent="0.25">
      <c r="A48" s="5"/>
    </row>
    <row r="49" spans="1:1" ht="18" x14ac:dyDescent="0.25">
      <c r="A49" s="5"/>
    </row>
    <row r="50" spans="1:1" ht="18" x14ac:dyDescent="0.25">
      <c r="A50" s="5"/>
    </row>
    <row r="51" spans="1:1" ht="18" x14ac:dyDescent="0.25">
      <c r="A51" s="5"/>
    </row>
    <row r="52" spans="1:1" ht="18" x14ac:dyDescent="0.25">
      <c r="A52" s="5"/>
    </row>
    <row r="53" spans="1:1" ht="18" x14ac:dyDescent="0.25">
      <c r="A53" s="5"/>
    </row>
    <row r="54" spans="1:1" ht="18" x14ac:dyDescent="0.25">
      <c r="A54" s="5"/>
    </row>
    <row r="55" spans="1:1" ht="18" x14ac:dyDescent="0.25">
      <c r="A55" s="5"/>
    </row>
    <row r="56" spans="1:1" ht="18" x14ac:dyDescent="0.25">
      <c r="A56" s="5"/>
    </row>
    <row r="57" spans="1:1" ht="18" x14ac:dyDescent="0.25">
      <c r="A57" s="5"/>
    </row>
    <row r="58" spans="1:1" ht="18" x14ac:dyDescent="0.25">
      <c r="A58" s="5"/>
    </row>
    <row r="59" spans="1:1" ht="18" x14ac:dyDescent="0.25">
      <c r="A59" s="5"/>
    </row>
    <row r="60" spans="1:1" ht="18" x14ac:dyDescent="0.25">
      <c r="A60" s="5"/>
    </row>
    <row r="61" spans="1:1" ht="18" x14ac:dyDescent="0.25">
      <c r="A61" s="5"/>
    </row>
    <row r="62" spans="1:1" ht="18" x14ac:dyDescent="0.25">
      <c r="A62" s="5"/>
    </row>
    <row r="63" spans="1:1" ht="18" x14ac:dyDescent="0.25">
      <c r="A63" s="5"/>
    </row>
    <row r="64" spans="1:1" ht="18" x14ac:dyDescent="0.25">
      <c r="A64" s="5"/>
    </row>
    <row r="65" spans="1:1" ht="18" x14ac:dyDescent="0.25">
      <c r="A65" s="5"/>
    </row>
    <row r="66" spans="1:1" ht="18" x14ac:dyDescent="0.25">
      <c r="A66" s="5"/>
    </row>
    <row r="67" spans="1:1" ht="18" x14ac:dyDescent="0.25">
      <c r="A67" s="5"/>
    </row>
    <row r="68" spans="1:1" ht="18" x14ac:dyDescent="0.25">
      <c r="A68" s="5"/>
    </row>
    <row r="69" spans="1:1" ht="18" x14ac:dyDescent="0.25">
      <c r="A69" s="5"/>
    </row>
    <row r="70" spans="1:1" ht="18" x14ac:dyDescent="0.25">
      <c r="A70" s="5"/>
    </row>
    <row r="71" spans="1:1" ht="18" x14ac:dyDescent="0.25">
      <c r="A71" s="5"/>
    </row>
    <row r="72" spans="1:1" ht="18" x14ac:dyDescent="0.25">
      <c r="A72" s="5"/>
    </row>
    <row r="73" spans="1:1" ht="18" x14ac:dyDescent="0.25">
      <c r="A73" s="5"/>
    </row>
    <row r="74" spans="1:1" ht="18" x14ac:dyDescent="0.25">
      <c r="A74" s="5"/>
    </row>
    <row r="75" spans="1:1" ht="18" x14ac:dyDescent="0.25">
      <c r="A75" s="5"/>
    </row>
    <row r="76" spans="1:1" ht="18" x14ac:dyDescent="0.25">
      <c r="A76" s="5"/>
    </row>
    <row r="77" spans="1:1" ht="18" x14ac:dyDescent="0.25">
      <c r="A77" s="5"/>
    </row>
    <row r="78" spans="1:1" ht="18" x14ac:dyDescent="0.25">
      <c r="A78" s="5"/>
    </row>
    <row r="79" spans="1:1" ht="18" x14ac:dyDescent="0.25">
      <c r="A79" s="5"/>
    </row>
    <row r="80" spans="1:1" ht="18" x14ac:dyDescent="0.25">
      <c r="A80" s="5"/>
    </row>
    <row r="81" spans="1:1" ht="18" x14ac:dyDescent="0.25">
      <c r="A81" s="5"/>
    </row>
    <row r="82" spans="1:1" ht="18" x14ac:dyDescent="0.25">
      <c r="A82" s="5"/>
    </row>
    <row r="83" spans="1:1" ht="18" x14ac:dyDescent="0.25">
      <c r="A83" s="5"/>
    </row>
    <row r="84" spans="1:1" ht="18" x14ac:dyDescent="0.25">
      <c r="A84" s="5"/>
    </row>
    <row r="85" spans="1:1" ht="18" x14ac:dyDescent="0.25">
      <c r="A85" s="5"/>
    </row>
    <row r="86" spans="1:1" ht="18" x14ac:dyDescent="0.25">
      <c r="A86" s="5"/>
    </row>
    <row r="87" spans="1:1" ht="18" x14ac:dyDescent="0.25">
      <c r="A87" s="5"/>
    </row>
    <row r="88" spans="1:1" ht="18" x14ac:dyDescent="0.25">
      <c r="A88" s="5"/>
    </row>
    <row r="89" spans="1:1" ht="18" x14ac:dyDescent="0.25">
      <c r="A89" s="5"/>
    </row>
  </sheetData>
  <sortState xmlns:xlrd2="http://schemas.microsoft.com/office/spreadsheetml/2017/richdata2" ref="A2:K45">
    <sortCondition descending="1" ref="F2:F45"/>
  </sortState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CDB8-7064-48C6-8CB1-D4118B83F6D8}">
  <dimension ref="A1:Y80"/>
  <sheetViews>
    <sheetView tabSelected="1" workbookViewId="0">
      <pane xSplit="2" ySplit="1" topLeftCell="J43" activePane="bottomRight" state="frozen"/>
      <selection pane="topRight" activeCell="C1" sqref="C1"/>
      <selection pane="bottomLeft" activeCell="A2" sqref="A2"/>
      <selection pane="bottomRight" activeCell="B70" sqref="B70"/>
    </sheetView>
  </sheetViews>
  <sheetFormatPr baseColWidth="10" defaultRowHeight="12" x14ac:dyDescent="0.25"/>
  <cols>
    <col min="1" max="1" width="6.42578125" style="37" customWidth="1"/>
    <col min="2" max="3" width="36.5703125" style="37" customWidth="1"/>
    <col min="4" max="5" width="20.42578125" style="37" customWidth="1"/>
    <col min="6" max="6" width="14.42578125" style="43" customWidth="1"/>
    <col min="7" max="7" width="46.42578125" style="56" customWidth="1"/>
    <col min="8" max="8" width="38.85546875" style="56" customWidth="1"/>
    <col min="9" max="9" width="11.42578125" style="37"/>
    <col min="10" max="10" width="38.28515625" style="37" customWidth="1"/>
    <col min="11" max="12" width="15" style="37" customWidth="1"/>
    <col min="13" max="13" width="51.5703125" style="37" customWidth="1"/>
    <col min="14" max="14" width="80.42578125" style="37" customWidth="1"/>
    <col min="15" max="16" width="30.42578125" style="37" customWidth="1"/>
    <col min="17" max="17" width="32.140625" style="37" customWidth="1"/>
    <col min="18" max="18" width="23.85546875" style="37" customWidth="1"/>
    <col min="19" max="19" width="22.7109375" style="37" customWidth="1"/>
    <col min="20" max="20" width="12" style="40" customWidth="1"/>
    <col min="21" max="21" width="11.42578125" style="40"/>
    <col min="22" max="22" width="16.7109375" style="51" bestFit="1" customWidth="1"/>
    <col min="23" max="23" width="11.42578125" style="51"/>
    <col min="24" max="16384" width="11.42578125" style="37"/>
  </cols>
  <sheetData>
    <row r="1" spans="1:23" s="33" customFormat="1" x14ac:dyDescent="0.25">
      <c r="A1" s="33" t="s">
        <v>325</v>
      </c>
      <c r="B1" s="33" t="s">
        <v>1</v>
      </c>
      <c r="C1" s="33" t="s">
        <v>713</v>
      </c>
      <c r="D1" s="33" t="s">
        <v>165</v>
      </c>
      <c r="E1" s="33" t="s">
        <v>284</v>
      </c>
      <c r="F1" s="34" t="s">
        <v>285</v>
      </c>
      <c r="G1" s="52" t="s">
        <v>503</v>
      </c>
      <c r="H1" s="52" t="s">
        <v>538</v>
      </c>
      <c r="I1" s="33" t="s">
        <v>0</v>
      </c>
      <c r="J1" s="33" t="s">
        <v>203</v>
      </c>
      <c r="K1" s="33" t="s">
        <v>204</v>
      </c>
      <c r="L1" s="33" t="s">
        <v>205</v>
      </c>
      <c r="M1" s="33" t="s">
        <v>166</v>
      </c>
      <c r="N1" s="33" t="s">
        <v>601</v>
      </c>
      <c r="O1" s="33" t="s">
        <v>282</v>
      </c>
      <c r="P1" s="33" t="s">
        <v>492</v>
      </c>
      <c r="Q1" s="33" t="s">
        <v>2</v>
      </c>
      <c r="R1" s="33" t="s">
        <v>604</v>
      </c>
      <c r="S1" s="33" t="s">
        <v>167</v>
      </c>
      <c r="T1" s="35" t="s">
        <v>168</v>
      </c>
      <c r="U1" s="35" t="s">
        <v>202</v>
      </c>
      <c r="V1" s="36" t="s">
        <v>169</v>
      </c>
      <c r="W1" s="36" t="s">
        <v>170</v>
      </c>
    </row>
    <row r="2" spans="1:23" ht="15" x14ac:dyDescent="0.25">
      <c r="A2" s="37">
        <v>0</v>
      </c>
      <c r="B2" s="37" t="s">
        <v>72</v>
      </c>
      <c r="C2" s="37" t="s">
        <v>16</v>
      </c>
      <c r="D2" s="37" t="s">
        <v>73</v>
      </c>
      <c r="E2" s="38" t="str">
        <f t="shared" ref="E2:E33" si="0">_xlfn.CONCAT("tel:+33",SUBSTITUTE(RIGHT(D2,13)," ",""))</f>
        <v>tel:+33147011504</v>
      </c>
      <c r="F2" s="39" t="s">
        <v>286</v>
      </c>
      <c r="G2" s="53" t="s">
        <v>504</v>
      </c>
      <c r="H2" s="57" t="s">
        <v>540</v>
      </c>
      <c r="I2" s="37" t="s">
        <v>214</v>
      </c>
      <c r="J2" s="37" t="s">
        <v>217</v>
      </c>
      <c r="M2" s="37" t="s">
        <v>164</v>
      </c>
      <c r="N2" s="37" t="str">
        <f t="shared" ref="N2:N33" si="1">_xlfn.CONCAT("https://www.google.fr/maps/dir//",SUBSTITUTE(SUBSTITUTE(M2,",","",1)," ","+"))</f>
        <v>https://www.google.fr/maps/dir//129+Avenue+de+la+Celle+Saint-Cloud+92420+Vaucresson</v>
      </c>
      <c r="O2" s="37" t="s">
        <v>500</v>
      </c>
      <c r="P2" s="37" t="s">
        <v>493</v>
      </c>
      <c r="Q2" s="37" t="s">
        <v>16</v>
      </c>
      <c r="R2" s="37" t="s">
        <v>16</v>
      </c>
      <c r="S2" s="37" t="s">
        <v>39</v>
      </c>
      <c r="T2" s="40" t="s">
        <v>74</v>
      </c>
      <c r="U2" s="41">
        <f>INT((30*VALUE(LEFT(T2,3)))/2.2)</f>
        <v>53</v>
      </c>
      <c r="V2" s="42">
        <v>48.847019000000003</v>
      </c>
      <c r="W2" s="42">
        <v>2.1597580000000001</v>
      </c>
    </row>
    <row r="3" spans="1:23" ht="15" x14ac:dyDescent="0.25">
      <c r="A3" s="37">
        <v>1</v>
      </c>
      <c r="B3" s="37" t="s">
        <v>212</v>
      </c>
      <c r="C3" s="37" t="s">
        <v>738</v>
      </c>
      <c r="D3" s="37" t="s">
        <v>99</v>
      </c>
      <c r="E3" s="38" t="str">
        <f t="shared" si="0"/>
        <v>tel:+33130508640</v>
      </c>
      <c r="F3" s="43" t="s">
        <v>287</v>
      </c>
      <c r="G3" s="53" t="s">
        <v>505</v>
      </c>
      <c r="H3" s="57" t="s">
        <v>541</v>
      </c>
      <c r="I3" s="37" t="s">
        <v>77</v>
      </c>
      <c r="J3" s="37" t="s">
        <v>218</v>
      </c>
      <c r="K3" s="37" t="s">
        <v>219</v>
      </c>
      <c r="M3" s="37" t="s">
        <v>749</v>
      </c>
      <c r="N3" s="37" t="str">
        <f t="shared" si="1"/>
        <v>https://www.google.fr/maps/dir//Golf+de+Saint-Quentin+78190+Trappes</v>
      </c>
      <c r="O3" s="37" t="s">
        <v>109</v>
      </c>
      <c r="P3" s="37" t="s">
        <v>493</v>
      </c>
      <c r="Q3" s="37" t="s">
        <v>15</v>
      </c>
      <c r="R3" s="37" t="s">
        <v>605</v>
      </c>
      <c r="S3" s="37" t="s">
        <v>39</v>
      </c>
      <c r="T3" s="40" t="s">
        <v>100</v>
      </c>
      <c r="U3" s="41">
        <f t="shared" ref="U3:U44" si="2">INT((30*VALUE(LEFT(T3,3)))/2.2)</f>
        <v>43</v>
      </c>
      <c r="V3" s="42">
        <v>48.788296000000003</v>
      </c>
      <c r="W3" s="42">
        <v>1.992918</v>
      </c>
    </row>
    <row r="4" spans="1:23" ht="15" x14ac:dyDescent="0.25">
      <c r="A4" s="37">
        <v>2</v>
      </c>
      <c r="B4" s="37" t="s">
        <v>211</v>
      </c>
      <c r="C4" s="37" t="s">
        <v>606</v>
      </c>
      <c r="D4" s="37" t="s">
        <v>76</v>
      </c>
      <c r="E4" s="38" t="str">
        <f t="shared" si="0"/>
        <v>tel:+33134766565</v>
      </c>
      <c r="F4" s="43" t="s">
        <v>288</v>
      </c>
      <c r="G4" s="53" t="s">
        <v>506</v>
      </c>
      <c r="H4" s="57" t="s">
        <v>539</v>
      </c>
      <c r="I4" s="37" t="s">
        <v>77</v>
      </c>
      <c r="J4" s="37" t="s">
        <v>220</v>
      </c>
      <c r="K4" s="37" t="s">
        <v>221</v>
      </c>
      <c r="M4" s="37" t="s">
        <v>162</v>
      </c>
      <c r="N4" s="37" t="str">
        <f t="shared" si="1"/>
        <v>https://www.google.fr/maps/dir//Domaine+de+Montcient+78440+Sailly</v>
      </c>
      <c r="O4" s="37" t="s">
        <v>283</v>
      </c>
      <c r="P4" s="37" t="s">
        <v>493</v>
      </c>
      <c r="Q4" s="37" t="s">
        <v>12</v>
      </c>
      <c r="R4" s="37" t="s">
        <v>606</v>
      </c>
      <c r="S4" s="37" t="s">
        <v>39</v>
      </c>
      <c r="T4" s="40" t="s">
        <v>28</v>
      </c>
      <c r="U4" s="41">
        <f t="shared" si="2"/>
        <v>58</v>
      </c>
      <c r="V4" s="44">
        <v>49.052059999999997</v>
      </c>
      <c r="W4" s="44">
        <v>1.7922739999999999</v>
      </c>
    </row>
    <row r="5" spans="1:23" ht="15" x14ac:dyDescent="0.25">
      <c r="A5" s="37">
        <v>3</v>
      </c>
      <c r="B5" s="37" t="s">
        <v>193</v>
      </c>
      <c r="C5" s="37" t="s">
        <v>607</v>
      </c>
      <c r="D5" s="37" t="s">
        <v>93</v>
      </c>
      <c r="E5" s="38" t="str">
        <f t="shared" si="0"/>
        <v>tel:+33145762071</v>
      </c>
      <c r="F5" s="43" t="s">
        <v>289</v>
      </c>
      <c r="G5" s="53" t="s">
        <v>507</v>
      </c>
      <c r="H5" s="57" t="s">
        <v>542</v>
      </c>
      <c r="I5" s="37" t="s">
        <v>30</v>
      </c>
      <c r="J5" s="37" t="s">
        <v>222</v>
      </c>
      <c r="M5" s="37" t="s">
        <v>161</v>
      </c>
      <c r="N5" s="37" t="str">
        <f t="shared" si="1"/>
        <v>https://www.google.fr/maps/dir//1+Chemin+du+Belvédère+94490+Ormesson-sur-Marne</v>
      </c>
      <c r="O5" s="37" t="s">
        <v>283</v>
      </c>
      <c r="P5" s="37" t="s">
        <v>493</v>
      </c>
      <c r="Q5" s="37" t="s">
        <v>10</v>
      </c>
      <c r="R5" s="37" t="s">
        <v>607</v>
      </c>
      <c r="S5" s="37" t="s">
        <v>27</v>
      </c>
      <c r="T5" s="40" t="s">
        <v>59</v>
      </c>
      <c r="U5" s="41">
        <f t="shared" si="2"/>
        <v>51</v>
      </c>
      <c r="V5" s="42">
        <v>48.786487999999999</v>
      </c>
      <c r="W5" s="42">
        <v>2.5497190000000001</v>
      </c>
    </row>
    <row r="6" spans="1:23" ht="15" x14ac:dyDescent="0.25">
      <c r="A6" s="37">
        <v>4</v>
      </c>
      <c r="B6" s="37" t="s">
        <v>7</v>
      </c>
      <c r="C6" s="37" t="s">
        <v>8</v>
      </c>
      <c r="D6" s="37" t="s">
        <v>51</v>
      </c>
      <c r="E6" s="38" t="str">
        <f t="shared" si="0"/>
        <v>tel:+33130549494</v>
      </c>
      <c r="F6" s="43" t="s">
        <v>290</v>
      </c>
      <c r="G6" s="53" t="s">
        <v>704</v>
      </c>
      <c r="H6" s="57" t="s">
        <v>544</v>
      </c>
      <c r="I6" s="37" t="s">
        <v>30</v>
      </c>
      <c r="J6" s="37" t="s">
        <v>223</v>
      </c>
      <c r="M6" s="37" t="s">
        <v>748</v>
      </c>
      <c r="N6" s="37" t="str">
        <f t="shared" si="1"/>
        <v>https://www.google.fr/maps/dir//UGolf+de+Feucherolles+RD+307,+Feucherolles</v>
      </c>
      <c r="O6" s="37" t="s">
        <v>106</v>
      </c>
      <c r="P6" s="37" t="s">
        <v>499</v>
      </c>
      <c r="Q6" s="37" t="s">
        <v>8</v>
      </c>
      <c r="R6" s="37" t="s">
        <v>8</v>
      </c>
      <c r="S6" s="37" t="s">
        <v>39</v>
      </c>
      <c r="T6" s="40" t="s">
        <v>52</v>
      </c>
      <c r="U6" s="41">
        <f t="shared" si="2"/>
        <v>42</v>
      </c>
      <c r="V6" s="42">
        <v>48.874583000000001</v>
      </c>
      <c r="W6" s="42">
        <v>1.9850540000000001</v>
      </c>
    </row>
    <row r="7" spans="1:23" ht="15" x14ac:dyDescent="0.25">
      <c r="A7" s="37">
        <v>5</v>
      </c>
      <c r="B7" s="37" t="s">
        <v>194</v>
      </c>
      <c r="C7" s="37" t="s">
        <v>105</v>
      </c>
      <c r="D7" s="37" t="s">
        <v>87</v>
      </c>
      <c r="E7" s="38" t="str">
        <f t="shared" si="0"/>
        <v>tel:+33160021733</v>
      </c>
      <c r="F7" s="43" t="s">
        <v>291</v>
      </c>
      <c r="G7" s="53" t="s">
        <v>508</v>
      </c>
      <c r="H7" s="57" t="s">
        <v>545</v>
      </c>
      <c r="I7" s="37" t="s">
        <v>23</v>
      </c>
      <c r="J7" s="37" t="s">
        <v>224</v>
      </c>
      <c r="K7" s="37" t="s">
        <v>225</v>
      </c>
      <c r="M7" s="37" t="s">
        <v>159</v>
      </c>
      <c r="N7" s="37" t="str">
        <f t="shared" si="1"/>
        <v>https://www.google.fr/maps/dir//Ferme+des+Hyverneaux+77150+Lésigny</v>
      </c>
      <c r="O7" s="37" t="s">
        <v>283</v>
      </c>
      <c r="P7" s="37" t="s">
        <v>493</v>
      </c>
      <c r="Q7" s="37" t="s">
        <v>105</v>
      </c>
      <c r="R7" s="37" t="s">
        <v>105</v>
      </c>
      <c r="S7" s="37" t="s">
        <v>27</v>
      </c>
      <c r="T7" s="40" t="s">
        <v>46</v>
      </c>
      <c r="U7" s="41">
        <f t="shared" si="2"/>
        <v>50</v>
      </c>
      <c r="V7" s="44">
        <v>48.732919000000003</v>
      </c>
      <c r="W7" s="44">
        <v>2.6101749999999999</v>
      </c>
    </row>
    <row r="8" spans="1:23" ht="15" x14ac:dyDescent="0.25">
      <c r="A8" s="37">
        <v>6</v>
      </c>
      <c r="B8" s="37" t="s">
        <v>510</v>
      </c>
      <c r="C8" s="37" t="s">
        <v>608</v>
      </c>
      <c r="D8" s="37" t="s">
        <v>37</v>
      </c>
      <c r="E8" s="38" t="str">
        <f t="shared" si="0"/>
        <v>tel:+33164588080</v>
      </c>
      <c r="F8" s="43" t="s">
        <v>292</v>
      </c>
      <c r="G8" s="53" t="s">
        <v>509</v>
      </c>
      <c r="H8" s="57" t="s">
        <v>546</v>
      </c>
      <c r="I8" s="37" t="s">
        <v>38</v>
      </c>
      <c r="J8" s="37" t="s">
        <v>226</v>
      </c>
      <c r="K8" s="37" t="s">
        <v>227</v>
      </c>
      <c r="M8" s="37" t="s">
        <v>158</v>
      </c>
      <c r="N8" s="37" t="str">
        <f t="shared" si="1"/>
        <v>https://www.google.fr/maps/dir//Ferme+de+Gloriette+91680+Courson-Monteloup</v>
      </c>
      <c r="O8" s="37" t="s">
        <v>603</v>
      </c>
      <c r="P8" s="37" t="s">
        <v>499</v>
      </c>
      <c r="Q8" s="37" t="s">
        <v>36</v>
      </c>
      <c r="R8" s="37" t="s">
        <v>608</v>
      </c>
      <c r="S8" s="37" t="s">
        <v>39</v>
      </c>
      <c r="T8" s="40" t="s">
        <v>40</v>
      </c>
      <c r="U8" s="41">
        <f t="shared" si="2"/>
        <v>57</v>
      </c>
      <c r="V8" s="42">
        <v>48.598303000000001</v>
      </c>
      <c r="W8" s="42">
        <v>2.1265779999999999</v>
      </c>
    </row>
    <row r="9" spans="1:23" ht="15" x14ac:dyDescent="0.25">
      <c r="A9" s="37">
        <v>7</v>
      </c>
      <c r="B9" s="37" t="s">
        <v>579</v>
      </c>
      <c r="C9" s="37" t="s">
        <v>714</v>
      </c>
      <c r="D9" s="37" t="s">
        <v>35</v>
      </c>
      <c r="E9" s="38" t="str">
        <f t="shared" si="0"/>
        <v>tel:+33344490081</v>
      </c>
      <c r="F9" s="43" t="s">
        <v>293</v>
      </c>
      <c r="G9" s="53" t="s">
        <v>511</v>
      </c>
      <c r="H9" s="57" t="s">
        <v>547</v>
      </c>
      <c r="I9" s="37" t="s">
        <v>30</v>
      </c>
      <c r="J9" s="37" t="s">
        <v>580</v>
      </c>
      <c r="M9" s="37" t="s">
        <v>751</v>
      </c>
      <c r="N9" s="37" t="str">
        <f t="shared" si="1"/>
        <v>https://www.google.fr/maps/dir//Golf+de+Chaumont-en-Vexin+Bertichères,+60240+Chaumont-en-Vexin</v>
      </c>
      <c r="O9" s="37" t="s">
        <v>283</v>
      </c>
      <c r="P9" s="37" t="s">
        <v>493</v>
      </c>
      <c r="Q9" s="37" t="s">
        <v>6</v>
      </c>
      <c r="R9" s="37" t="s">
        <v>6</v>
      </c>
      <c r="S9" s="37" t="s">
        <v>20</v>
      </c>
      <c r="T9" s="40" t="s">
        <v>31</v>
      </c>
      <c r="U9" s="41">
        <f t="shared" si="2"/>
        <v>45</v>
      </c>
      <c r="V9" s="42">
        <v>49.270615999999997</v>
      </c>
      <c r="W9" s="42">
        <v>1.8556440000000001</v>
      </c>
    </row>
    <row r="10" spans="1:23" ht="15" x14ac:dyDescent="0.25">
      <c r="A10" s="37">
        <v>8</v>
      </c>
      <c r="B10" s="37" t="s">
        <v>196</v>
      </c>
      <c r="C10" s="37" t="s">
        <v>4</v>
      </c>
      <c r="D10" s="37" t="s">
        <v>22</v>
      </c>
      <c r="E10" s="38" t="str">
        <f t="shared" si="0"/>
        <v>tel:+33134710502</v>
      </c>
      <c r="F10" s="43" t="s">
        <v>294</v>
      </c>
      <c r="G10" s="53" t="s">
        <v>525</v>
      </c>
      <c r="H10" s="57" t="s">
        <v>548</v>
      </c>
      <c r="I10" s="37" t="s">
        <v>215</v>
      </c>
      <c r="J10" s="37" t="s">
        <v>229</v>
      </c>
      <c r="K10" s="37" t="s">
        <v>230</v>
      </c>
      <c r="M10" s="37" t="s">
        <v>156</v>
      </c>
      <c r="N10" s="37" t="str">
        <f t="shared" si="1"/>
        <v>https://www.google.fr/maps/dir//Route+de+Puiseux+95270+Bellefontaine</v>
      </c>
      <c r="O10" s="37" t="s">
        <v>283</v>
      </c>
      <c r="P10" s="37" t="s">
        <v>493</v>
      </c>
      <c r="Q10" s="37" t="s">
        <v>4</v>
      </c>
      <c r="R10" s="37" t="s">
        <v>4</v>
      </c>
      <c r="S10" s="37" t="s">
        <v>24</v>
      </c>
      <c r="T10" s="40" t="s">
        <v>25</v>
      </c>
      <c r="U10" s="41">
        <f t="shared" si="2"/>
        <v>46</v>
      </c>
      <c r="V10" s="42">
        <v>49.092553000000002</v>
      </c>
      <c r="W10" s="42">
        <v>2.4595750000000001</v>
      </c>
    </row>
    <row r="11" spans="1:23" ht="15" x14ac:dyDescent="0.25">
      <c r="A11" s="37">
        <v>9</v>
      </c>
      <c r="B11" s="37" t="s">
        <v>197</v>
      </c>
      <c r="C11" s="37" t="s">
        <v>3</v>
      </c>
      <c r="D11" s="37" t="s">
        <v>18</v>
      </c>
      <c r="E11" s="38" t="str">
        <f t="shared" si="0"/>
        <v>tel:+33130279700</v>
      </c>
      <c r="F11" s="43" t="s">
        <v>295</v>
      </c>
      <c r="G11" s="53" t="s">
        <v>512</v>
      </c>
      <c r="H11" s="57" t="s">
        <v>549</v>
      </c>
      <c r="I11" s="37" t="s">
        <v>208</v>
      </c>
      <c r="J11" s="37" t="s">
        <v>231</v>
      </c>
      <c r="K11" s="37" t="s">
        <v>232</v>
      </c>
      <c r="M11" s="37" t="s">
        <v>155</v>
      </c>
      <c r="N11" s="37" t="str">
        <f t="shared" si="1"/>
        <v>https://www.google.fr/maps/dir//Chaussée+Jules+César+95450+Ableiges</v>
      </c>
      <c r="O11" s="37" t="s">
        <v>283</v>
      </c>
      <c r="P11" s="37" t="s">
        <v>493</v>
      </c>
      <c r="Q11" s="37" t="s">
        <v>3</v>
      </c>
      <c r="R11" s="37" t="s">
        <v>3</v>
      </c>
      <c r="S11" s="37" t="s">
        <v>20</v>
      </c>
      <c r="T11" s="40" t="s">
        <v>21</v>
      </c>
      <c r="U11" s="41">
        <f t="shared" si="2"/>
        <v>49</v>
      </c>
      <c r="V11" s="42">
        <v>49.082675000000002</v>
      </c>
      <c r="W11" s="42">
        <v>1.9848939999999999</v>
      </c>
    </row>
    <row r="12" spans="1:23" ht="15" x14ac:dyDescent="0.25">
      <c r="A12" s="37">
        <v>10</v>
      </c>
      <c r="B12" s="37" t="s">
        <v>198</v>
      </c>
      <c r="C12" s="37" t="s">
        <v>715</v>
      </c>
      <c r="D12" s="37" t="s">
        <v>26</v>
      </c>
      <c r="E12" s="38" t="str">
        <f t="shared" si="0"/>
        <v>tel:+33164660000</v>
      </c>
      <c r="F12" s="43" t="s">
        <v>296</v>
      </c>
      <c r="G12" s="53" t="s">
        <v>513</v>
      </c>
      <c r="H12" s="57" t="s">
        <v>550</v>
      </c>
      <c r="I12" s="37" t="s">
        <v>208</v>
      </c>
      <c r="J12" s="37" t="s">
        <v>233</v>
      </c>
      <c r="K12" s="37" t="s">
        <v>234</v>
      </c>
      <c r="M12" s="37" t="s">
        <v>153</v>
      </c>
      <c r="N12" s="37" t="str">
        <f t="shared" si="1"/>
        <v>https://www.google.fr/maps/dir//Prom.+des+Golfeurs+77600+Bussy-Saint-Georges</v>
      </c>
      <c r="O12" s="37" t="s">
        <v>283</v>
      </c>
      <c r="P12" s="37" t="s">
        <v>493</v>
      </c>
      <c r="Q12" s="37" t="s">
        <v>154</v>
      </c>
      <c r="R12" s="37" t="s">
        <v>154</v>
      </c>
      <c r="S12" s="37" t="s">
        <v>27</v>
      </c>
      <c r="T12" s="40" t="s">
        <v>28</v>
      </c>
      <c r="U12" s="41">
        <f t="shared" si="2"/>
        <v>58</v>
      </c>
      <c r="V12" s="42">
        <v>48.847177000000002</v>
      </c>
      <c r="W12" s="42">
        <v>2.7137020000000001</v>
      </c>
    </row>
    <row r="13" spans="1:23" ht="15" x14ac:dyDescent="0.25">
      <c r="A13" s="37">
        <v>11</v>
      </c>
      <c r="B13" s="37" t="s">
        <v>199</v>
      </c>
      <c r="C13" s="37" t="s">
        <v>609</v>
      </c>
      <c r="D13" s="37" t="s">
        <v>29</v>
      </c>
      <c r="E13" s="38" t="str">
        <f t="shared" si="0"/>
        <v>tel:+33134210348</v>
      </c>
      <c r="F13" s="43" t="s">
        <v>297</v>
      </c>
      <c r="G13" s="53" t="s">
        <v>703</v>
      </c>
      <c r="H13" s="57" t="s">
        <v>551</v>
      </c>
      <c r="I13" s="37" t="s">
        <v>30</v>
      </c>
      <c r="J13" s="37" t="s">
        <v>235</v>
      </c>
      <c r="M13" s="37" t="s">
        <v>151</v>
      </c>
      <c r="N13" s="37" t="str">
        <f t="shared" si="1"/>
        <v>https://www.google.fr/maps/dir//2+Allée+de+l'Obstacle+d'Eau+95490+Vauréal</v>
      </c>
      <c r="O13" s="37" t="s">
        <v>283</v>
      </c>
      <c r="P13" s="37" t="s">
        <v>493</v>
      </c>
      <c r="Q13" s="37" t="s">
        <v>152</v>
      </c>
      <c r="R13" s="37" t="s">
        <v>609</v>
      </c>
      <c r="S13" s="37" t="s">
        <v>20</v>
      </c>
      <c r="T13" s="40" t="s">
        <v>31</v>
      </c>
      <c r="U13" s="41">
        <f t="shared" si="2"/>
        <v>45</v>
      </c>
      <c r="V13" s="42">
        <v>49.038882000000001</v>
      </c>
      <c r="W13" s="42">
        <v>2.0123470000000001</v>
      </c>
    </row>
    <row r="14" spans="1:23" ht="15" x14ac:dyDescent="0.25">
      <c r="A14" s="37">
        <v>12</v>
      </c>
      <c r="B14" s="37" t="s">
        <v>200</v>
      </c>
      <c r="C14" s="37" t="s">
        <v>610</v>
      </c>
      <c r="D14" s="37" t="s">
        <v>32</v>
      </c>
      <c r="E14" s="38" t="str">
        <f t="shared" si="0"/>
        <v>tel:+33238321207</v>
      </c>
      <c r="F14" s="43" t="s">
        <v>298</v>
      </c>
      <c r="G14" s="53" t="s">
        <v>514</v>
      </c>
      <c r="H14" s="57" t="s">
        <v>552</v>
      </c>
      <c r="I14" s="37" t="s">
        <v>30</v>
      </c>
      <c r="J14" s="37" t="s">
        <v>236</v>
      </c>
      <c r="M14" s="37" t="s">
        <v>149</v>
      </c>
      <c r="N14" s="37" t="str">
        <f t="shared" si="1"/>
        <v>https://www.google.fr/maps/dir//Place+du+Château+45330+Augerville-la-Rivière</v>
      </c>
      <c r="O14" s="37" t="s">
        <v>283</v>
      </c>
      <c r="P14" s="37" t="s">
        <v>493</v>
      </c>
      <c r="Q14" s="37" t="s">
        <v>150</v>
      </c>
      <c r="R14" s="37" t="s">
        <v>610</v>
      </c>
      <c r="S14" s="37" t="s">
        <v>33</v>
      </c>
      <c r="T14" s="40" t="s">
        <v>34</v>
      </c>
      <c r="U14" s="41">
        <f t="shared" si="2"/>
        <v>60</v>
      </c>
      <c r="V14" s="42">
        <v>48.252012000000001</v>
      </c>
      <c r="W14" s="42">
        <v>2.4390499999999999</v>
      </c>
    </row>
    <row r="15" spans="1:23" ht="15" x14ac:dyDescent="0.25">
      <c r="A15" s="37">
        <v>13</v>
      </c>
      <c r="B15" s="37" t="s">
        <v>201</v>
      </c>
      <c r="C15" s="37" t="s">
        <v>611</v>
      </c>
      <c r="D15" s="37" t="s">
        <v>41</v>
      </c>
      <c r="E15" s="38" t="str">
        <f t="shared" si="0"/>
        <v>tel:+33164753444</v>
      </c>
      <c r="F15" s="43" t="s">
        <v>299</v>
      </c>
      <c r="G15" s="53" t="s">
        <v>515</v>
      </c>
      <c r="H15" s="57" t="s">
        <v>554</v>
      </c>
      <c r="I15" s="37" t="s">
        <v>208</v>
      </c>
      <c r="J15" s="37" t="s">
        <v>237</v>
      </c>
      <c r="K15" s="37" t="s">
        <v>238</v>
      </c>
      <c r="M15" s="37" t="s">
        <v>743</v>
      </c>
      <c r="N15" s="37" t="str">
        <f t="shared" si="1"/>
        <v>https://www.google.fr/maps/dir//Crécy+Golf+Club+Route+de+Guérard,+77580+Crécy-la-Chapelle</v>
      </c>
      <c r="O15" s="37" t="s">
        <v>283</v>
      </c>
      <c r="P15" s="37" t="s">
        <v>493</v>
      </c>
      <c r="Q15" s="37" t="s">
        <v>148</v>
      </c>
      <c r="R15" s="37" t="s">
        <v>611</v>
      </c>
      <c r="S15" s="37" t="s">
        <v>27</v>
      </c>
      <c r="T15" s="40" t="s">
        <v>40</v>
      </c>
      <c r="U15" s="41">
        <f t="shared" si="2"/>
        <v>57</v>
      </c>
      <c r="V15" s="42">
        <v>48.842609000000003</v>
      </c>
      <c r="W15" s="42">
        <v>2.9429439999999998</v>
      </c>
    </row>
    <row r="16" spans="1:23" ht="15" x14ac:dyDescent="0.25">
      <c r="A16" s="37">
        <v>14</v>
      </c>
      <c r="B16" s="37" t="s">
        <v>177</v>
      </c>
      <c r="C16" s="37" t="s">
        <v>42</v>
      </c>
      <c r="D16" s="37" t="s">
        <v>43</v>
      </c>
      <c r="E16" s="38" t="str">
        <f t="shared" si="0"/>
        <v>tel:+33139910750</v>
      </c>
      <c r="F16" s="43" t="s">
        <v>300</v>
      </c>
      <c r="G16" s="53" t="s">
        <v>516</v>
      </c>
      <c r="H16" s="57" t="s">
        <v>553</v>
      </c>
      <c r="I16" s="37" t="s">
        <v>208</v>
      </c>
      <c r="J16" s="37" t="s">
        <v>239</v>
      </c>
      <c r="K16" s="37" t="s">
        <v>240</v>
      </c>
      <c r="M16" s="37" t="s">
        <v>741</v>
      </c>
      <c r="N16" s="37" t="str">
        <f t="shared" si="1"/>
        <v>https://www.google.fr/maps/dir//Golf+de+Domont+Montmorency+27+Route+de+Montmorency,+95330+Domont</v>
      </c>
      <c r="O16" s="37" t="s">
        <v>283</v>
      </c>
      <c r="P16" s="37" t="s">
        <v>493</v>
      </c>
      <c r="Q16" s="37" t="s">
        <v>42</v>
      </c>
      <c r="R16" s="37" t="s">
        <v>42</v>
      </c>
      <c r="S16" s="37" t="s">
        <v>24</v>
      </c>
      <c r="T16" s="40" t="s">
        <v>28</v>
      </c>
      <c r="U16" s="41">
        <f t="shared" si="2"/>
        <v>58</v>
      </c>
      <c r="V16" s="42">
        <v>49.018583999999997</v>
      </c>
      <c r="W16" s="42">
        <v>2.3145340000000001</v>
      </c>
    </row>
    <row r="17" spans="1:23" ht="15" x14ac:dyDescent="0.25">
      <c r="A17" s="37">
        <v>15</v>
      </c>
      <c r="B17" s="37" t="s">
        <v>178</v>
      </c>
      <c r="C17" s="37" t="s">
        <v>44</v>
      </c>
      <c r="D17" s="37" t="s">
        <v>45</v>
      </c>
      <c r="E17" s="38" t="str">
        <f t="shared" si="0"/>
        <v>tel:+33169895959</v>
      </c>
      <c r="F17" s="43" t="s">
        <v>301</v>
      </c>
      <c r="G17" s="53" t="s">
        <v>517</v>
      </c>
      <c r="H17" s="57" t="s">
        <v>555</v>
      </c>
      <c r="I17" s="37" t="s">
        <v>208</v>
      </c>
      <c r="J17" s="37" t="s">
        <v>241</v>
      </c>
      <c r="K17" s="37" t="s">
        <v>242</v>
      </c>
      <c r="M17" s="37" t="s">
        <v>745</v>
      </c>
      <c r="N17" s="37" t="str">
        <f t="shared" si="1"/>
        <v>https://www.google.fr/maps/dir//Golf+d'Etiolles+Rue+du+Vieux+Chemin+de+Paris,+91450+Étiolles</v>
      </c>
      <c r="O17" s="37" t="s">
        <v>283</v>
      </c>
      <c r="P17" s="37" t="s">
        <v>493</v>
      </c>
      <c r="Q17" s="37" t="s">
        <v>44</v>
      </c>
      <c r="R17" s="37" t="s">
        <v>44</v>
      </c>
      <c r="S17" s="37" t="s">
        <v>33</v>
      </c>
      <c r="T17" s="40" t="s">
        <v>46</v>
      </c>
      <c r="U17" s="41">
        <f t="shared" si="2"/>
        <v>50</v>
      </c>
      <c r="V17" s="42">
        <v>48.645598999999997</v>
      </c>
      <c r="W17" s="42">
        <v>2.4696630000000002</v>
      </c>
    </row>
    <row r="18" spans="1:23" ht="15" x14ac:dyDescent="0.25">
      <c r="A18" s="37">
        <v>16</v>
      </c>
      <c r="B18" s="37" t="s">
        <v>171</v>
      </c>
      <c r="C18" s="37" t="s">
        <v>612</v>
      </c>
      <c r="D18" s="37" t="s">
        <v>47</v>
      </c>
      <c r="E18" s="38" t="str">
        <f t="shared" si="0"/>
        <v>tel:+33139081370</v>
      </c>
      <c r="F18" s="43" t="s">
        <v>302</v>
      </c>
      <c r="G18" s="53" t="s">
        <v>702</v>
      </c>
      <c r="H18" s="57" t="s">
        <v>543</v>
      </c>
      <c r="I18" s="37" t="s">
        <v>30</v>
      </c>
      <c r="J18" s="37" t="s">
        <v>248</v>
      </c>
      <c r="M18" s="37" t="s">
        <v>143</v>
      </c>
      <c r="N18" s="37" t="str">
        <f t="shared" si="1"/>
        <v>https://www.google.fr/maps/dir//12+Rue+du+Parc+de+Béthemont+78300+Poissy</v>
      </c>
      <c r="O18" s="37" t="s">
        <v>497</v>
      </c>
      <c r="P18" s="37" t="s">
        <v>498</v>
      </c>
      <c r="Q18" s="37" t="s">
        <v>144</v>
      </c>
      <c r="R18" s="37" t="s">
        <v>612</v>
      </c>
      <c r="S18" s="37" t="s">
        <v>39</v>
      </c>
      <c r="T18" s="40" t="s">
        <v>48</v>
      </c>
      <c r="U18" s="41">
        <f t="shared" si="2"/>
        <v>47</v>
      </c>
      <c r="V18" s="42">
        <v>48.912723999999997</v>
      </c>
      <c r="W18" s="42">
        <v>1.9981359999999999</v>
      </c>
    </row>
    <row r="19" spans="1:23" ht="15" x14ac:dyDescent="0.25">
      <c r="A19" s="37">
        <v>17</v>
      </c>
      <c r="B19" s="37" t="s">
        <v>640</v>
      </c>
      <c r="C19" s="37" t="s">
        <v>613</v>
      </c>
      <c r="D19" s="37" t="s">
        <v>49</v>
      </c>
      <c r="E19" s="38" t="str">
        <f t="shared" si="0"/>
        <v>tel:+33130413181</v>
      </c>
      <c r="F19" s="43" t="s">
        <v>303</v>
      </c>
      <c r="G19" s="53" t="s">
        <v>705</v>
      </c>
      <c r="H19" s="57" t="s">
        <v>556</v>
      </c>
      <c r="I19" s="37" t="s">
        <v>30</v>
      </c>
      <c r="J19" s="37" t="s">
        <v>249</v>
      </c>
      <c r="M19" s="37" t="s">
        <v>141</v>
      </c>
      <c r="N19" s="37" t="str">
        <f t="shared" si="1"/>
        <v>https://www.google.fr/maps/dir//1+Route+de+la+Bâte+78730+Rochefort-en-Yvelines</v>
      </c>
      <c r="O19" s="37" t="s">
        <v>283</v>
      </c>
      <c r="P19" s="37" t="s">
        <v>493</v>
      </c>
      <c r="Q19" s="37" t="s">
        <v>142</v>
      </c>
      <c r="R19" s="37" t="s">
        <v>613</v>
      </c>
      <c r="S19" s="37" t="s">
        <v>39</v>
      </c>
      <c r="T19" s="40" t="s">
        <v>40</v>
      </c>
      <c r="U19" s="41">
        <f t="shared" si="2"/>
        <v>57</v>
      </c>
      <c r="V19" s="42">
        <v>48.585656</v>
      </c>
      <c r="W19" s="42">
        <v>2.0022899999999999</v>
      </c>
    </row>
    <row r="20" spans="1:23" ht="15" x14ac:dyDescent="0.25">
      <c r="A20" s="37">
        <v>18</v>
      </c>
      <c r="B20" s="37" t="s">
        <v>173</v>
      </c>
      <c r="C20" s="37" t="s">
        <v>140</v>
      </c>
      <c r="D20" s="37" t="s">
        <v>50</v>
      </c>
      <c r="E20" s="38" t="str">
        <f t="shared" si="0"/>
        <v>tel:+33667271892</v>
      </c>
      <c r="F20" s="43" t="s">
        <v>304</v>
      </c>
      <c r="G20" s="53" t="s">
        <v>701</v>
      </c>
      <c r="H20" s="57" t="s">
        <v>557</v>
      </c>
      <c r="I20" s="37" t="s">
        <v>30</v>
      </c>
      <c r="J20" s="37" t="s">
        <v>250</v>
      </c>
      <c r="M20" s="37" t="s">
        <v>139</v>
      </c>
      <c r="N20" s="37" t="str">
        <f t="shared" si="1"/>
        <v>https://www.google.fr/maps/dir//6+Route+de+Saint-Germain+77930+Cély</v>
      </c>
      <c r="O20" s="37" t="s">
        <v>213</v>
      </c>
      <c r="P20" s="37" t="s">
        <v>493</v>
      </c>
      <c r="Q20" s="37" t="s">
        <v>140</v>
      </c>
      <c r="R20" s="37" t="s">
        <v>140</v>
      </c>
      <c r="S20" s="37" t="s">
        <v>33</v>
      </c>
      <c r="T20" s="40" t="s">
        <v>34</v>
      </c>
      <c r="U20" s="41">
        <f t="shared" si="2"/>
        <v>60</v>
      </c>
      <c r="V20" s="42">
        <v>48.467547000000003</v>
      </c>
      <c r="W20" s="42">
        <v>2.522697</v>
      </c>
    </row>
    <row r="21" spans="1:23" ht="15" x14ac:dyDescent="0.25">
      <c r="A21" s="37">
        <v>19</v>
      </c>
      <c r="B21" s="37" t="s">
        <v>174</v>
      </c>
      <c r="C21" s="37" t="s">
        <v>716</v>
      </c>
      <c r="D21" s="37" t="s">
        <v>53</v>
      </c>
      <c r="E21" s="38" t="str">
        <f t="shared" si="0"/>
        <v>tel:+33164914818</v>
      </c>
      <c r="F21" s="43" t="s">
        <v>305</v>
      </c>
      <c r="G21" s="53" t="s">
        <v>518</v>
      </c>
      <c r="H21" s="57" t="s">
        <v>709</v>
      </c>
      <c r="I21" s="37" t="s">
        <v>215</v>
      </c>
      <c r="J21" s="37" t="s">
        <v>251</v>
      </c>
      <c r="K21" s="37" t="s">
        <v>252</v>
      </c>
      <c r="M21" s="37" t="s">
        <v>752</v>
      </c>
      <c r="N21" s="37" t="str">
        <f t="shared" si="1"/>
        <v>https://www.google.fr/maps/dir//Golf+de+Forges-les-Bains+Rue+du+Général+Leclerc+BP+12,+91470+Forges-les-Bains</v>
      </c>
      <c r="O21" s="37" t="s">
        <v>283</v>
      </c>
      <c r="P21" s="37" t="s">
        <v>493</v>
      </c>
      <c r="Q21" s="37" t="s">
        <v>138</v>
      </c>
      <c r="R21" s="37" t="s">
        <v>138</v>
      </c>
      <c r="S21" s="37" t="s">
        <v>39</v>
      </c>
      <c r="T21" s="40" t="s">
        <v>54</v>
      </c>
      <c r="U21" s="41">
        <f t="shared" si="2"/>
        <v>55</v>
      </c>
      <c r="V21" s="42">
        <v>48.632308999999999</v>
      </c>
      <c r="W21" s="42">
        <v>2.082322</v>
      </c>
    </row>
    <row r="22" spans="1:23" ht="15" x14ac:dyDescent="0.25">
      <c r="A22" s="37">
        <v>20</v>
      </c>
      <c r="B22" s="37" t="s">
        <v>175</v>
      </c>
      <c r="C22" s="37" t="s">
        <v>55</v>
      </c>
      <c r="D22" s="37" t="s">
        <v>56</v>
      </c>
      <c r="E22" s="38" t="str">
        <f t="shared" si="0"/>
        <v>tel:+33134661297</v>
      </c>
      <c r="F22" s="43" t="s">
        <v>306</v>
      </c>
      <c r="G22" s="53" t="s">
        <v>706</v>
      </c>
      <c r="H22" s="57" t="s">
        <v>559</v>
      </c>
      <c r="I22" s="37" t="s">
        <v>30</v>
      </c>
      <c r="J22" s="37" t="s">
        <v>253</v>
      </c>
      <c r="M22" s="37" t="s">
        <v>744</v>
      </c>
      <c r="N22" s="37" t="str">
        <f t="shared" si="1"/>
        <v>https://www.google.fr/maps/dir//UGOLF:+Golf+de+Gadancourt+(Golf+Meulan+Golf+Mantes+la+Jolie),+Chemin+Rural+10,+95450+Gadancourt</v>
      </c>
      <c r="O22" s="37" t="s">
        <v>106</v>
      </c>
      <c r="P22" s="37" t="s">
        <v>499</v>
      </c>
      <c r="Q22" s="37" t="s">
        <v>55</v>
      </c>
      <c r="R22" s="37" t="s">
        <v>55</v>
      </c>
      <c r="S22" s="37" t="s">
        <v>20</v>
      </c>
      <c r="T22" s="40" t="s">
        <v>21</v>
      </c>
      <c r="U22" s="41">
        <f t="shared" si="2"/>
        <v>49</v>
      </c>
      <c r="V22" s="42">
        <v>49.101072000000002</v>
      </c>
      <c r="W22" s="42">
        <v>1.8620939999999999</v>
      </c>
    </row>
    <row r="23" spans="1:23" ht="15" x14ac:dyDescent="0.25">
      <c r="A23" s="37">
        <v>21</v>
      </c>
      <c r="B23" s="37" t="s">
        <v>57</v>
      </c>
      <c r="C23" s="37" t="s">
        <v>614</v>
      </c>
      <c r="D23" s="37" t="s">
        <v>58</v>
      </c>
      <c r="E23" s="38" t="str">
        <f t="shared" si="0"/>
        <v>tel:+33344584774</v>
      </c>
      <c r="F23" s="43" t="s">
        <v>307</v>
      </c>
      <c r="G23" s="53" t="s">
        <v>700</v>
      </c>
      <c r="H23" s="57" t="s">
        <v>560</v>
      </c>
      <c r="I23" s="37" t="s">
        <v>30</v>
      </c>
      <c r="J23" s="37" t="s">
        <v>254</v>
      </c>
      <c r="M23" s="37" t="s">
        <v>135</v>
      </c>
      <c r="N23" s="37" t="str">
        <f t="shared" si="1"/>
        <v>https://www.google.fr/maps/dir//4+Route+d'Apremont+60500+Vineuil-Saint-Firmin</v>
      </c>
      <c r="O23" s="37" t="s">
        <v>106</v>
      </c>
      <c r="P23" s="37" t="s">
        <v>499</v>
      </c>
      <c r="Q23" s="37" t="s">
        <v>17</v>
      </c>
      <c r="R23" s="37" t="s">
        <v>614</v>
      </c>
      <c r="S23" s="37" t="s">
        <v>24</v>
      </c>
      <c r="T23" s="40" t="s">
        <v>59</v>
      </c>
      <c r="U23" s="41">
        <f t="shared" si="2"/>
        <v>51</v>
      </c>
      <c r="V23" s="42">
        <v>49.205153000000003</v>
      </c>
      <c r="W23" s="42">
        <v>2.497017</v>
      </c>
    </row>
    <row r="24" spans="1:23" ht="15" x14ac:dyDescent="0.25">
      <c r="A24" s="37">
        <v>22</v>
      </c>
      <c r="B24" s="37" t="s">
        <v>60</v>
      </c>
      <c r="C24" s="37" t="s">
        <v>615</v>
      </c>
      <c r="D24" s="37" t="s">
        <v>61</v>
      </c>
      <c r="E24" s="38" t="str">
        <f t="shared" si="0"/>
        <v>tel:+33164078751</v>
      </c>
      <c r="F24" s="43" t="s">
        <v>308</v>
      </c>
      <c r="G24" s="53" t="s">
        <v>519</v>
      </c>
      <c r="H24" s="57" t="s">
        <v>561</v>
      </c>
      <c r="I24" s="37" t="s">
        <v>210</v>
      </c>
      <c r="J24" s="37" t="s">
        <v>255</v>
      </c>
      <c r="M24" s="37" t="s">
        <v>133</v>
      </c>
      <c r="N24" s="37" t="str">
        <f t="shared" si="1"/>
        <v>https://www.google.fr/maps/dir//77173+Chevry-Cossigny</v>
      </c>
      <c r="O24" s="37" t="s">
        <v>283</v>
      </c>
      <c r="P24" s="37" t="s">
        <v>493</v>
      </c>
      <c r="Q24" s="37" t="s">
        <v>134</v>
      </c>
      <c r="R24" s="37" t="s">
        <v>615</v>
      </c>
      <c r="S24" s="37" t="s">
        <v>27</v>
      </c>
      <c r="T24" s="40" t="s">
        <v>63</v>
      </c>
      <c r="U24" s="41">
        <f t="shared" si="2"/>
        <v>27</v>
      </c>
      <c r="V24" s="42">
        <v>48.745756</v>
      </c>
      <c r="W24" s="42">
        <v>2.697632</v>
      </c>
    </row>
    <row r="25" spans="1:23" ht="15" x14ac:dyDescent="0.25">
      <c r="A25" s="37">
        <v>23</v>
      </c>
      <c r="B25" s="37" t="s">
        <v>64</v>
      </c>
      <c r="C25" s="37" t="s">
        <v>616</v>
      </c>
      <c r="D25" s="37" t="s">
        <v>65</v>
      </c>
      <c r="E25" s="38" t="str">
        <f t="shared" si="0"/>
        <v>tel:+33145951818</v>
      </c>
      <c r="F25" s="43" t="s">
        <v>309</v>
      </c>
      <c r="G25" s="53" t="s">
        <v>522</v>
      </c>
      <c r="H25" s="57" t="s">
        <v>562</v>
      </c>
      <c r="I25" s="37" t="s">
        <v>30</v>
      </c>
      <c r="J25" s="37" t="s">
        <v>256</v>
      </c>
      <c r="M25" s="37" t="s">
        <v>746</v>
      </c>
      <c r="N25" s="37" t="str">
        <f t="shared" si="1"/>
        <v>https://www.google.fr/maps/dir//Golf+Bluegreen+Marolles-en-Brie+Val-de-marne+(94)+Mail+de+la+Justice,+94440+Marolles-en-Brie</v>
      </c>
      <c r="O25" s="37" t="s">
        <v>109</v>
      </c>
      <c r="P25" s="37" t="s">
        <v>493</v>
      </c>
      <c r="Q25" s="37" t="s">
        <v>132</v>
      </c>
      <c r="R25" s="37" t="s">
        <v>616</v>
      </c>
      <c r="S25" s="37" t="s">
        <v>66</v>
      </c>
      <c r="T25" s="40" t="s">
        <v>67</v>
      </c>
      <c r="U25" s="41">
        <f t="shared" si="2"/>
        <v>39</v>
      </c>
      <c r="V25" s="42">
        <v>48.729936000000002</v>
      </c>
      <c r="W25" s="42">
        <v>2.5428700000000002</v>
      </c>
    </row>
    <row r="26" spans="1:23" ht="15" x14ac:dyDescent="0.25">
      <c r="A26" s="37">
        <v>24</v>
      </c>
      <c r="B26" s="37" t="s">
        <v>68</v>
      </c>
      <c r="C26" s="37" t="s">
        <v>617</v>
      </c>
      <c r="D26" s="37" t="s">
        <v>69</v>
      </c>
      <c r="E26" s="38" t="str">
        <f t="shared" si="0"/>
        <v>tel:+33160754060</v>
      </c>
      <c r="F26" s="43" t="s">
        <v>310</v>
      </c>
      <c r="G26" s="53" t="s">
        <v>699</v>
      </c>
      <c r="H26" s="57" t="s">
        <v>563</v>
      </c>
      <c r="I26" s="37" t="s">
        <v>208</v>
      </c>
      <c r="J26" s="45" t="s">
        <v>257</v>
      </c>
      <c r="K26" s="37" t="s">
        <v>259</v>
      </c>
      <c r="M26" s="37" t="s">
        <v>747</v>
      </c>
      <c r="N26" s="37" t="str">
        <f t="shared" si="1"/>
        <v>https://www.google.fr/maps/dir//UGOLF+Golf+de+Sénart+(golf+Ile+de+France+-+golf+Essonne)+Route+de+Villepecle,+91280+Saint-Pierre-du-Perray</v>
      </c>
      <c r="O26" s="37" t="s">
        <v>497</v>
      </c>
      <c r="P26" s="37" t="s">
        <v>498</v>
      </c>
      <c r="Q26" s="37" t="s">
        <v>14</v>
      </c>
      <c r="R26" s="37" t="s">
        <v>617</v>
      </c>
      <c r="S26" s="37" t="s">
        <v>33</v>
      </c>
      <c r="T26" s="40" t="s">
        <v>31</v>
      </c>
      <c r="U26" s="41">
        <f t="shared" si="2"/>
        <v>45</v>
      </c>
      <c r="V26" s="42">
        <v>48.624839000000001</v>
      </c>
      <c r="W26" s="42">
        <v>2.5203899999999999</v>
      </c>
    </row>
    <row r="27" spans="1:23" ht="15" x14ac:dyDescent="0.25">
      <c r="A27" s="37">
        <v>25</v>
      </c>
      <c r="B27" s="37" t="s">
        <v>70</v>
      </c>
      <c r="C27" s="37" t="s">
        <v>733</v>
      </c>
      <c r="D27" s="37" t="s">
        <v>71</v>
      </c>
      <c r="E27" s="38" t="str">
        <f t="shared" si="0"/>
        <v>tel:+33134864889</v>
      </c>
      <c r="F27" s="43" t="s">
        <v>311</v>
      </c>
      <c r="G27" s="53" t="s">
        <v>520</v>
      </c>
      <c r="H27" s="57" t="s">
        <v>564</v>
      </c>
      <c r="I27" s="37" t="s">
        <v>208</v>
      </c>
      <c r="J27" s="37" t="s">
        <v>258</v>
      </c>
      <c r="K27" s="37" t="s">
        <v>243</v>
      </c>
      <c r="M27" s="37" t="s">
        <v>128</v>
      </c>
      <c r="N27" s="37" t="str">
        <f t="shared" si="1"/>
        <v>https://www.google.fr/maps/dir//Le+Château+de+la+Couharde+78940+La+Queue-lez-Yvelines</v>
      </c>
      <c r="O27" s="37" t="s">
        <v>283</v>
      </c>
      <c r="P27" s="37" t="s">
        <v>493</v>
      </c>
      <c r="Q27" s="37" t="s">
        <v>129</v>
      </c>
      <c r="R27" s="37" t="s">
        <v>618</v>
      </c>
      <c r="S27" s="37" t="s">
        <v>39</v>
      </c>
      <c r="T27" s="40" t="s">
        <v>28</v>
      </c>
      <c r="U27" s="41">
        <f t="shared" si="2"/>
        <v>58</v>
      </c>
      <c r="V27" s="42">
        <v>48.796112000000001</v>
      </c>
      <c r="W27" s="42">
        <v>1.7400230000000001</v>
      </c>
    </row>
    <row r="28" spans="1:23" ht="15" x14ac:dyDescent="0.25">
      <c r="A28" s="37">
        <v>26</v>
      </c>
      <c r="B28" s="37" t="s">
        <v>176</v>
      </c>
      <c r="C28" s="37" t="s">
        <v>79</v>
      </c>
      <c r="D28" s="37" t="s">
        <v>80</v>
      </c>
      <c r="E28" s="38" t="str">
        <f t="shared" si="0"/>
        <v>tel:+33130924545</v>
      </c>
      <c r="F28" s="43" t="s">
        <v>312</v>
      </c>
      <c r="G28" s="53" t="s">
        <v>521</v>
      </c>
      <c r="H28" s="57" t="s">
        <v>575</v>
      </c>
      <c r="I28" s="37" t="s">
        <v>30</v>
      </c>
      <c r="J28" s="45" t="s">
        <v>260</v>
      </c>
      <c r="M28" s="37" t="s">
        <v>750</v>
      </c>
      <c r="N28" s="37" t="str">
        <f t="shared" si="1"/>
        <v>https://www.google.fr/maps/dir//Golf+Bluegreen+Guerville+Yvelines+(78),+Rue+des+Mauduits,+Guerville</v>
      </c>
      <c r="O28" s="37" t="s">
        <v>109</v>
      </c>
      <c r="P28" s="37" t="s">
        <v>493</v>
      </c>
      <c r="Q28" s="37" t="s">
        <v>79</v>
      </c>
      <c r="R28" s="37" t="s">
        <v>79</v>
      </c>
      <c r="S28" s="37" t="s">
        <v>81</v>
      </c>
      <c r="T28" s="40" t="s">
        <v>31</v>
      </c>
      <c r="U28" s="41">
        <f t="shared" si="2"/>
        <v>45</v>
      </c>
      <c r="V28" s="42">
        <v>48.960301999999999</v>
      </c>
      <c r="W28" s="42">
        <v>1.758424</v>
      </c>
    </row>
    <row r="29" spans="1:23" ht="15" x14ac:dyDescent="0.25">
      <c r="A29" s="37">
        <v>27</v>
      </c>
      <c r="B29" s="37" t="s">
        <v>326</v>
      </c>
      <c r="C29" s="37" t="s">
        <v>639</v>
      </c>
      <c r="D29" s="37" t="s">
        <v>82</v>
      </c>
      <c r="E29" s="38" t="str">
        <f t="shared" si="0"/>
        <v>tel:+33134876229</v>
      </c>
      <c r="F29" s="43" t="s">
        <v>313</v>
      </c>
      <c r="G29" s="53" t="s">
        <v>526</v>
      </c>
      <c r="H29" s="57" t="s">
        <v>565</v>
      </c>
      <c r="I29" s="37" t="s">
        <v>77</v>
      </c>
      <c r="J29" s="37" t="s">
        <v>244</v>
      </c>
      <c r="K29" s="37" t="s">
        <v>245</v>
      </c>
      <c r="M29" s="37" t="s">
        <v>124</v>
      </c>
      <c r="N29" s="37" t="str">
        <f t="shared" si="1"/>
        <v>https://www.google.fr/maps/dir//709+Rue+de+l'Église+78910+Civry-la-Forêt</v>
      </c>
      <c r="O29" s="37" t="s">
        <v>283</v>
      </c>
      <c r="P29" s="37" t="s">
        <v>493</v>
      </c>
      <c r="Q29" s="37" t="s">
        <v>125</v>
      </c>
      <c r="R29" s="37" t="s">
        <v>639</v>
      </c>
      <c r="S29" s="37" t="s">
        <v>39</v>
      </c>
      <c r="T29" s="40" t="s">
        <v>46</v>
      </c>
      <c r="U29" s="41">
        <f t="shared" si="2"/>
        <v>50</v>
      </c>
      <c r="V29" s="42">
        <v>48.874876999999998</v>
      </c>
      <c r="W29" s="42">
        <v>1.6196710000000001</v>
      </c>
    </row>
    <row r="30" spans="1:23" ht="15" x14ac:dyDescent="0.25">
      <c r="A30" s="37">
        <v>28</v>
      </c>
      <c r="B30" s="37" t="s">
        <v>181</v>
      </c>
      <c r="C30" s="37" t="s">
        <v>731</v>
      </c>
      <c r="D30" s="37" t="s">
        <v>85</v>
      </c>
      <c r="E30" s="38" t="str">
        <f t="shared" si="0"/>
        <v>tel:+33164938176</v>
      </c>
      <c r="F30" s="43" t="s">
        <v>314</v>
      </c>
      <c r="G30" s="53" t="s">
        <v>698</v>
      </c>
      <c r="H30" s="57" t="s">
        <v>566</v>
      </c>
      <c r="I30" s="37" t="s">
        <v>208</v>
      </c>
      <c r="J30" s="45" t="s">
        <v>262</v>
      </c>
      <c r="K30" s="45" t="s">
        <v>261</v>
      </c>
      <c r="M30" s="46" t="s">
        <v>742</v>
      </c>
      <c r="N30" s="37" t="str">
        <f t="shared" si="1"/>
        <v>https://www.google.fr/maps/dir//Ugolf+Golf+du+Coudray-Montceaux+Avenue+du+Coudray,+91830+Le+Coudray-Montceaux</v>
      </c>
      <c r="O30" s="37" t="s">
        <v>497</v>
      </c>
      <c r="P30" s="37" t="s">
        <v>498</v>
      </c>
      <c r="Q30" s="37" t="s">
        <v>123</v>
      </c>
      <c r="R30" s="37" t="s">
        <v>123</v>
      </c>
      <c r="S30" s="37" t="s">
        <v>33</v>
      </c>
      <c r="T30" s="40" t="s">
        <v>74</v>
      </c>
      <c r="U30" s="41">
        <f t="shared" si="2"/>
        <v>53</v>
      </c>
      <c r="V30" s="42">
        <v>48.563445000000002</v>
      </c>
      <c r="W30" s="42">
        <v>2.507644</v>
      </c>
    </row>
    <row r="31" spans="1:23" ht="15" x14ac:dyDescent="0.25">
      <c r="A31" s="37">
        <v>29</v>
      </c>
      <c r="B31" s="37" t="s">
        <v>182</v>
      </c>
      <c r="C31" s="37" t="s">
        <v>732</v>
      </c>
      <c r="D31" s="37" t="s">
        <v>115</v>
      </c>
      <c r="E31" s="38" t="str">
        <f t="shared" si="0"/>
        <v>tel:+33631231789</v>
      </c>
      <c r="F31" s="43" t="s">
        <v>315</v>
      </c>
      <c r="G31" s="53" t="s">
        <v>527</v>
      </c>
      <c r="H31" s="57" t="s">
        <v>708</v>
      </c>
      <c r="I31" s="37" t="s">
        <v>207</v>
      </c>
      <c r="J31" s="37" t="s">
        <v>246</v>
      </c>
      <c r="K31" s="37" t="s">
        <v>247</v>
      </c>
      <c r="L31" s="37" t="s">
        <v>206</v>
      </c>
      <c r="M31" s="37" t="s">
        <v>113</v>
      </c>
      <c r="N31" s="37" t="str">
        <f t="shared" si="1"/>
        <v>https://www.google.fr/maps/dir//2+Avenue+du+Golf+78280+Guyancourt</v>
      </c>
      <c r="O31" s="37" t="s">
        <v>502</v>
      </c>
      <c r="P31" s="37" t="s">
        <v>493</v>
      </c>
      <c r="Q31" s="37" t="s">
        <v>114</v>
      </c>
      <c r="R31" s="37" t="s">
        <v>114</v>
      </c>
      <c r="S31" s="37" t="s">
        <v>39</v>
      </c>
      <c r="T31" s="40" t="s">
        <v>54</v>
      </c>
      <c r="U31" s="41">
        <f t="shared" si="2"/>
        <v>55</v>
      </c>
      <c r="V31" s="42">
        <v>48.751384999999999</v>
      </c>
      <c r="W31" s="42">
        <v>2.0780699999999999</v>
      </c>
    </row>
    <row r="32" spans="1:23" ht="15" x14ac:dyDescent="0.25">
      <c r="A32" s="37">
        <v>30</v>
      </c>
      <c r="B32" s="37" t="s">
        <v>279</v>
      </c>
      <c r="C32" s="37" t="s">
        <v>121</v>
      </c>
      <c r="D32" s="37" t="s">
        <v>86</v>
      </c>
      <c r="E32" s="38" t="str">
        <f t="shared" si="0"/>
        <v>tel:+33344547061</v>
      </c>
      <c r="F32" s="43" t="s">
        <v>316</v>
      </c>
      <c r="G32" s="53" t="s">
        <v>697</v>
      </c>
      <c r="H32" s="57" t="s">
        <v>558</v>
      </c>
      <c r="I32" s="37" t="s">
        <v>208</v>
      </c>
      <c r="J32" s="45" t="s">
        <v>278</v>
      </c>
      <c r="K32" s="45" t="s">
        <v>280</v>
      </c>
      <c r="L32" s="45" t="s">
        <v>281</v>
      </c>
      <c r="M32" s="37" t="s">
        <v>501</v>
      </c>
      <c r="N32" s="37" t="str">
        <f t="shared" si="1"/>
        <v>https://www.google.fr/maps/dir//4+Rue+Nicolas+de+Lancy+–+60810+Raray</v>
      </c>
      <c r="O32" s="37" t="s">
        <v>213</v>
      </c>
      <c r="P32" s="37" t="s">
        <v>493</v>
      </c>
      <c r="Q32" s="37" t="s">
        <v>121</v>
      </c>
      <c r="R32" s="37" t="s">
        <v>121</v>
      </c>
      <c r="S32" s="37" t="s">
        <v>24</v>
      </c>
      <c r="T32" s="40" t="s">
        <v>54</v>
      </c>
      <c r="U32" s="41">
        <f t="shared" si="2"/>
        <v>55</v>
      </c>
      <c r="V32" s="42">
        <v>49.260764000000002</v>
      </c>
      <c r="W32" s="42">
        <v>2.7117879999999999</v>
      </c>
    </row>
    <row r="33" spans="1:25" ht="15" x14ac:dyDescent="0.25">
      <c r="A33" s="37">
        <v>31</v>
      </c>
      <c r="B33" s="37" t="s">
        <v>528</v>
      </c>
      <c r="C33" s="37" t="s">
        <v>619</v>
      </c>
      <c r="D33" s="37" t="s">
        <v>88</v>
      </c>
      <c r="E33" s="38" t="str">
        <f t="shared" si="0"/>
        <v>tel:+33344212600</v>
      </c>
      <c r="F33" s="43" t="s">
        <v>317</v>
      </c>
      <c r="G33" s="53" t="s">
        <v>529</v>
      </c>
      <c r="H33" s="57" t="s">
        <v>567</v>
      </c>
      <c r="I33" s="37" t="s">
        <v>209</v>
      </c>
      <c r="J33" s="45" t="s">
        <v>264</v>
      </c>
      <c r="K33" s="45" t="s">
        <v>263</v>
      </c>
      <c r="L33" s="45" t="s">
        <v>265</v>
      </c>
      <c r="M33" s="37" t="s">
        <v>119</v>
      </c>
      <c r="N33" s="37" t="str">
        <f t="shared" si="1"/>
        <v>https://www.google.fr/maps/dir//Rond-point+du+Grand+Cerf+60260+Lamorlaye</v>
      </c>
      <c r="O33" s="37" t="s">
        <v>283</v>
      </c>
      <c r="P33" s="37" t="s">
        <v>493</v>
      </c>
      <c r="Q33" s="37" t="s">
        <v>120</v>
      </c>
      <c r="R33" s="37" t="s">
        <v>619</v>
      </c>
      <c r="S33" s="37" t="s">
        <v>24</v>
      </c>
      <c r="T33" s="40" t="s">
        <v>21</v>
      </c>
      <c r="U33" s="41">
        <f t="shared" si="2"/>
        <v>49</v>
      </c>
      <c r="V33" s="42">
        <v>49.172289999999997</v>
      </c>
      <c r="W33" s="42">
        <v>2.4158360000000001</v>
      </c>
    </row>
    <row r="34" spans="1:25" ht="15" x14ac:dyDescent="0.25">
      <c r="A34" s="37">
        <v>32</v>
      </c>
      <c r="B34" s="37" t="s">
        <v>718</v>
      </c>
      <c r="C34" s="37" t="s">
        <v>717</v>
      </c>
      <c r="D34" s="37" t="s">
        <v>90</v>
      </c>
      <c r="E34" s="38" t="str">
        <f t="shared" ref="E34:E65" si="3">_xlfn.CONCAT("tel:+33",SUBSTITUTE(RIGHT(D34,13)," ",""))</f>
        <v>tel:+33134681010</v>
      </c>
      <c r="F34" s="43" t="s">
        <v>318</v>
      </c>
      <c r="G34" s="53" t="s">
        <v>530</v>
      </c>
      <c r="H34" s="57" t="s">
        <v>568</v>
      </c>
      <c r="I34" s="37" t="s">
        <v>208</v>
      </c>
      <c r="J34" s="45" t="s">
        <v>267</v>
      </c>
      <c r="K34" s="45" t="s">
        <v>266</v>
      </c>
      <c r="M34" s="37" t="s">
        <v>740</v>
      </c>
      <c r="N34" s="37" t="str">
        <f t="shared" ref="N34:N65" si="4">_xlfn.CONCAT("https://www.google.fr/maps/dir//",SUBSTITUTE(SUBSTITUTE(M34,",","",1)," ","+"))</f>
        <v>https://www.google.fr/maps/dir//Golf+Hôtel+de+Mont+Griffon+Restaurant+des+Lacs,+D909,+95270+Luzarches</v>
      </c>
      <c r="O34" s="37" t="s">
        <v>283</v>
      </c>
      <c r="P34" s="37" t="s">
        <v>493</v>
      </c>
      <c r="Q34" s="37" t="s">
        <v>118</v>
      </c>
      <c r="R34" s="37" t="s">
        <v>118</v>
      </c>
      <c r="S34" s="37" t="s">
        <v>24</v>
      </c>
      <c r="T34" s="40" t="s">
        <v>28</v>
      </c>
      <c r="U34" s="41">
        <f t="shared" si="2"/>
        <v>58</v>
      </c>
      <c r="V34" s="42">
        <v>49.115738</v>
      </c>
      <c r="W34" s="42">
        <v>2.401008</v>
      </c>
    </row>
    <row r="35" spans="1:25" ht="15" x14ac:dyDescent="0.25">
      <c r="A35" s="37">
        <v>33</v>
      </c>
      <c r="B35" s="37" t="s">
        <v>187</v>
      </c>
      <c r="C35" s="37" t="s">
        <v>620</v>
      </c>
      <c r="D35" s="37" t="s">
        <v>94</v>
      </c>
      <c r="E35" s="38" t="str">
        <f t="shared" si="3"/>
        <v>tel:+33160026079</v>
      </c>
      <c r="F35" s="43" t="s">
        <v>319</v>
      </c>
      <c r="G35" s="53" t="s">
        <v>531</v>
      </c>
      <c r="H35" s="57" t="s">
        <v>569</v>
      </c>
      <c r="I35" s="37" t="s">
        <v>208</v>
      </c>
      <c r="J35" s="45" t="s">
        <v>268</v>
      </c>
      <c r="K35" s="45" t="s">
        <v>269</v>
      </c>
      <c r="M35" s="37" t="s">
        <v>111</v>
      </c>
      <c r="N35" s="37" t="str">
        <f t="shared" si="4"/>
        <v>https://www.google.fr/maps/dir//Château+des+Agneaux+77330+Ozoir-la-Ferrière</v>
      </c>
      <c r="O35" s="37" t="s">
        <v>283</v>
      </c>
      <c r="P35" s="37" t="s">
        <v>493</v>
      </c>
      <c r="Q35" s="37" t="s">
        <v>11</v>
      </c>
      <c r="R35" s="37" t="s">
        <v>620</v>
      </c>
      <c r="S35" s="37" t="s">
        <v>27</v>
      </c>
      <c r="T35" s="40" t="s">
        <v>54</v>
      </c>
      <c r="U35" s="41">
        <f t="shared" si="2"/>
        <v>55</v>
      </c>
      <c r="V35" s="42">
        <v>48.764274</v>
      </c>
      <c r="W35" s="42">
        <v>2.6518519999999999</v>
      </c>
    </row>
    <row r="36" spans="1:25" ht="15" x14ac:dyDescent="0.25">
      <c r="A36" s="37">
        <v>34</v>
      </c>
      <c r="B36" s="37" t="s">
        <v>5</v>
      </c>
      <c r="C36" s="37" t="s">
        <v>621</v>
      </c>
      <c r="D36" s="37" t="s">
        <v>95</v>
      </c>
      <c r="E36" s="38" t="str">
        <f t="shared" si="3"/>
        <v>tel:+33344491554</v>
      </c>
      <c r="F36" s="43" t="s">
        <v>320</v>
      </c>
      <c r="G36" s="53" t="s">
        <v>532</v>
      </c>
      <c r="H36" s="57" t="s">
        <v>570</v>
      </c>
      <c r="I36" s="37" t="s">
        <v>30</v>
      </c>
      <c r="J36" s="45" t="s">
        <v>270</v>
      </c>
      <c r="M36" s="37" t="s">
        <v>112</v>
      </c>
      <c r="N36" s="37" t="str">
        <f t="shared" si="4"/>
        <v>https://www.google.fr/maps/dir//5+Chemin+de+Rebetz+60240+Chaumont-en-Vexin</v>
      </c>
      <c r="O36" s="37" t="s">
        <v>283</v>
      </c>
      <c r="P36" s="37" t="s">
        <v>493</v>
      </c>
      <c r="Q36" s="37" t="s">
        <v>6</v>
      </c>
      <c r="R36" s="37" t="s">
        <v>621</v>
      </c>
      <c r="S36" s="37" t="s">
        <v>81</v>
      </c>
      <c r="T36" s="40" t="s">
        <v>34</v>
      </c>
      <c r="U36" s="41">
        <f t="shared" si="2"/>
        <v>60</v>
      </c>
      <c r="V36" s="42">
        <v>49.269381000000003</v>
      </c>
      <c r="W36" s="42">
        <v>1.89754</v>
      </c>
    </row>
    <row r="37" spans="1:25" ht="15" x14ac:dyDescent="0.25">
      <c r="A37" s="37">
        <v>35</v>
      </c>
      <c r="B37" s="37" t="s">
        <v>216</v>
      </c>
      <c r="C37" s="37" t="s">
        <v>736</v>
      </c>
      <c r="D37" s="37" t="s">
        <v>96</v>
      </c>
      <c r="E37" s="38" t="str">
        <f t="shared" si="3"/>
        <v>tel:+33169412519</v>
      </c>
      <c r="F37" s="43" t="s">
        <v>321</v>
      </c>
      <c r="G37" s="53" t="s">
        <v>524</v>
      </c>
      <c r="H37" s="57" t="s">
        <v>571</v>
      </c>
      <c r="I37" s="37" t="s">
        <v>208</v>
      </c>
      <c r="J37" s="45" t="s">
        <v>271</v>
      </c>
      <c r="K37" s="45" t="s">
        <v>273</v>
      </c>
      <c r="L37" s="37" t="s">
        <v>272</v>
      </c>
      <c r="M37" s="37" t="s">
        <v>739</v>
      </c>
      <c r="N37" s="37" t="str">
        <f t="shared" si="4"/>
        <v>https://www.google.fr/maps/dir//Golf+Bluegreen+Saint-Aubin+Essonne+(91),+Route+du+Golf,+91190+Saint-Aubin</v>
      </c>
      <c r="O37" s="37" t="s">
        <v>109</v>
      </c>
      <c r="P37" s="37" t="s">
        <v>493</v>
      </c>
      <c r="Q37" s="37" t="s">
        <v>13</v>
      </c>
      <c r="R37" s="37" t="s">
        <v>13</v>
      </c>
      <c r="S37" s="37" t="s">
        <v>39</v>
      </c>
      <c r="T37" s="40" t="s">
        <v>97</v>
      </c>
      <c r="U37" s="41">
        <f t="shared" si="2"/>
        <v>40</v>
      </c>
      <c r="V37" s="42">
        <v>48.718941000000001</v>
      </c>
      <c r="W37" s="42">
        <v>2.1412179999999998</v>
      </c>
    </row>
    <row r="38" spans="1:25" ht="15" x14ac:dyDescent="0.25">
      <c r="A38" s="37">
        <v>36</v>
      </c>
      <c r="B38" s="37" t="s">
        <v>189</v>
      </c>
      <c r="C38" s="37" t="s">
        <v>735</v>
      </c>
      <c r="D38" s="37" t="s">
        <v>98</v>
      </c>
      <c r="E38" s="38" t="str">
        <f t="shared" si="3"/>
        <v>tel:+33160758154</v>
      </c>
      <c r="F38" s="43" t="s">
        <v>322</v>
      </c>
      <c r="G38" s="53" t="s">
        <v>696</v>
      </c>
      <c r="H38" s="57" t="s">
        <v>572</v>
      </c>
      <c r="I38" s="37" t="s">
        <v>30</v>
      </c>
      <c r="J38" s="45" t="s">
        <v>274</v>
      </c>
      <c r="M38" s="37" t="s">
        <v>107</v>
      </c>
      <c r="N38" s="37" t="str">
        <f t="shared" si="4"/>
        <v>https://www.google.fr/maps/dir//6+Avenue+du+Golf+91250+Saint-Germain-lès-Corbeil</v>
      </c>
      <c r="O38" s="37" t="s">
        <v>497</v>
      </c>
      <c r="P38" s="37" t="s">
        <v>498</v>
      </c>
      <c r="Q38" s="37" t="s">
        <v>108</v>
      </c>
      <c r="R38" s="37" t="s">
        <v>622</v>
      </c>
      <c r="S38" s="37" t="s">
        <v>33</v>
      </c>
      <c r="T38" s="40" t="s">
        <v>48</v>
      </c>
      <c r="U38" s="41">
        <f t="shared" si="2"/>
        <v>47</v>
      </c>
      <c r="V38" s="42">
        <v>48.633499999999998</v>
      </c>
      <c r="W38" s="42">
        <v>2.485636</v>
      </c>
    </row>
    <row r="39" spans="1:25" ht="15" x14ac:dyDescent="0.25">
      <c r="A39" s="37">
        <v>37</v>
      </c>
      <c r="B39" s="37" t="s">
        <v>9</v>
      </c>
      <c r="C39" s="37" t="s">
        <v>101</v>
      </c>
      <c r="D39" s="37" t="s">
        <v>102</v>
      </c>
      <c r="E39" s="38" t="str">
        <f t="shared" si="3"/>
        <v>tel:+33134754728</v>
      </c>
      <c r="F39" s="43" t="s">
        <v>323</v>
      </c>
      <c r="G39" s="53" t="s">
        <v>533</v>
      </c>
      <c r="H39" s="57" t="s">
        <v>573</v>
      </c>
      <c r="I39" s="37" t="s">
        <v>30</v>
      </c>
      <c r="J39" s="45" t="s">
        <v>275</v>
      </c>
      <c r="M39" s="37" t="s">
        <v>117</v>
      </c>
      <c r="N39" s="37" t="str">
        <f t="shared" si="4"/>
        <v>https://www.google.fr/maps/dir//Chemin+de+Dalibray+95450+Seraincourt</v>
      </c>
      <c r="O39" s="37" t="s">
        <v>283</v>
      </c>
      <c r="P39" s="37" t="s">
        <v>493</v>
      </c>
      <c r="Q39" s="37" t="s">
        <v>101</v>
      </c>
      <c r="R39" s="37" t="s">
        <v>101</v>
      </c>
      <c r="S39" s="37" t="s">
        <v>39</v>
      </c>
      <c r="T39" s="40" t="s">
        <v>59</v>
      </c>
      <c r="U39" s="41">
        <f t="shared" si="2"/>
        <v>51</v>
      </c>
      <c r="V39" s="42">
        <v>49.024599000000002</v>
      </c>
      <c r="W39" s="42">
        <v>1.8712629999999999</v>
      </c>
    </row>
    <row r="40" spans="1:25" ht="15" x14ac:dyDescent="0.25">
      <c r="A40" s="37">
        <v>38</v>
      </c>
      <c r="B40" s="37" t="s">
        <v>190</v>
      </c>
      <c r="C40" s="37" t="s">
        <v>103</v>
      </c>
      <c r="D40" s="37" t="s">
        <v>104</v>
      </c>
      <c r="E40" s="38" t="str">
        <f t="shared" si="3"/>
        <v>tel:+33139081818</v>
      </c>
      <c r="F40" s="43" t="s">
        <v>324</v>
      </c>
      <c r="G40" s="53" t="s">
        <v>523</v>
      </c>
      <c r="H40" s="57" t="s">
        <v>574</v>
      </c>
      <c r="I40" s="37" t="s">
        <v>208</v>
      </c>
      <c r="J40" s="45" t="s">
        <v>276</v>
      </c>
      <c r="K40" s="45" t="s">
        <v>277</v>
      </c>
      <c r="M40" s="37" t="s">
        <v>753</v>
      </c>
      <c r="N40" s="37" t="str">
        <f t="shared" si="4"/>
        <v>https://www.google.fr/maps/dir//Golf+Bluegreen+Villennes-sur-Seine+Route+d'Orgeval,+78670+Villennes-sur-Seine</v>
      </c>
      <c r="O40" s="37" t="s">
        <v>109</v>
      </c>
      <c r="P40" s="37" t="s">
        <v>493</v>
      </c>
      <c r="Q40" s="37" t="s">
        <v>103</v>
      </c>
      <c r="R40" s="37" t="s">
        <v>103</v>
      </c>
      <c r="S40" s="37" t="s">
        <v>20</v>
      </c>
      <c r="T40" s="40" t="s">
        <v>52</v>
      </c>
      <c r="U40" s="41">
        <f t="shared" si="2"/>
        <v>42</v>
      </c>
      <c r="V40" s="44">
        <v>48.932409999999997</v>
      </c>
      <c r="W40" s="42">
        <v>1.98858</v>
      </c>
    </row>
    <row r="41" spans="1:25" ht="15" x14ac:dyDescent="0.25">
      <c r="A41" s="37">
        <f>A40+1</f>
        <v>39</v>
      </c>
      <c r="B41" s="47" t="s">
        <v>334</v>
      </c>
      <c r="C41" s="47" t="s">
        <v>623</v>
      </c>
      <c r="D41" s="48" t="s">
        <v>327</v>
      </c>
      <c r="E41" s="38" t="str">
        <f t="shared" si="3"/>
        <v>tel:+33231643030</v>
      </c>
      <c r="F41" s="48" t="str">
        <f t="shared" ref="F41:F70" si="5">RIGHT(E41,12)</f>
        <v>+33231643030</v>
      </c>
      <c r="G41" s="53" t="s">
        <v>534</v>
      </c>
      <c r="H41" s="57" t="s">
        <v>707</v>
      </c>
      <c r="I41" s="37" t="s">
        <v>208</v>
      </c>
      <c r="J41" s="47" t="s">
        <v>337</v>
      </c>
      <c r="K41" s="47" t="s">
        <v>335</v>
      </c>
      <c r="M41" s="47" t="s">
        <v>344</v>
      </c>
      <c r="N41" s="37" t="str">
        <f t="shared" si="4"/>
        <v>https://www.google.fr/maps/dir//Saint+Julien+sur+Calonne+0+La+Briqueterie,+14130+Pont-l'Évêque</v>
      </c>
      <c r="O41" s="37" t="s">
        <v>496</v>
      </c>
      <c r="P41" s="37" t="s">
        <v>494</v>
      </c>
      <c r="Q41" s="37" t="s">
        <v>346</v>
      </c>
      <c r="R41" s="37" t="s">
        <v>623</v>
      </c>
      <c r="S41" s="37" t="s">
        <v>349</v>
      </c>
      <c r="T41" s="49" t="s">
        <v>89</v>
      </c>
      <c r="U41" s="41">
        <f t="shared" si="2"/>
        <v>54</v>
      </c>
      <c r="V41" s="44">
        <v>49.283994999999997</v>
      </c>
      <c r="W41" s="44">
        <v>0.225606</v>
      </c>
    </row>
    <row r="42" spans="1:25" ht="15" x14ac:dyDescent="0.25">
      <c r="A42" s="37">
        <f>A41+1</f>
        <v>40</v>
      </c>
      <c r="B42" s="48" t="s">
        <v>328</v>
      </c>
      <c r="C42" s="48" t="s">
        <v>624</v>
      </c>
      <c r="D42" s="48" t="s">
        <v>329</v>
      </c>
      <c r="E42" s="38" t="str">
        <f t="shared" si="3"/>
        <v>tel:+33231912556</v>
      </c>
      <c r="F42" s="48" t="str">
        <f t="shared" si="5"/>
        <v>+33231912556</v>
      </c>
      <c r="G42" s="53" t="s">
        <v>535</v>
      </c>
      <c r="H42" s="57" t="s">
        <v>576</v>
      </c>
      <c r="I42" s="48" t="s">
        <v>30</v>
      </c>
      <c r="J42" s="47" t="s">
        <v>340</v>
      </c>
      <c r="M42" s="47" t="s">
        <v>338</v>
      </c>
      <c r="N42" s="37" t="str">
        <f t="shared" si="4"/>
        <v>https://www.google.fr/maps/dir//38+avenue+du+Pdt+René+Coty+14390+VARAVILLE</v>
      </c>
      <c r="O42" s="37" t="s">
        <v>283</v>
      </c>
      <c r="P42" s="37" t="s">
        <v>494</v>
      </c>
      <c r="Q42" s="37" t="s">
        <v>347</v>
      </c>
      <c r="R42" s="37" t="s">
        <v>624</v>
      </c>
      <c r="S42" s="37" t="s">
        <v>349</v>
      </c>
      <c r="T42" s="49" t="s">
        <v>46</v>
      </c>
      <c r="U42" s="41">
        <f t="shared" si="2"/>
        <v>50</v>
      </c>
      <c r="V42" s="44">
        <v>49.284545999999999</v>
      </c>
      <c r="W42" s="44">
        <v>-0.151697</v>
      </c>
    </row>
    <row r="43" spans="1:25" ht="15" x14ac:dyDescent="0.25">
      <c r="A43" s="37">
        <f>A42+1</f>
        <v>41</v>
      </c>
      <c r="B43" s="48" t="s">
        <v>330</v>
      </c>
      <c r="C43" s="48" t="s">
        <v>625</v>
      </c>
      <c r="D43" s="48" t="s">
        <v>331</v>
      </c>
      <c r="E43" s="38" t="str">
        <f t="shared" si="3"/>
        <v>tel:+33232350372</v>
      </c>
      <c r="F43" s="48" t="str">
        <f t="shared" si="5"/>
        <v>+33232350372</v>
      </c>
      <c r="G43" s="53" t="s">
        <v>536</v>
      </c>
      <c r="H43" s="57" t="s">
        <v>577</v>
      </c>
      <c r="I43" s="48" t="s">
        <v>30</v>
      </c>
      <c r="J43" s="47" t="s">
        <v>339</v>
      </c>
      <c r="M43" s="47" t="s">
        <v>345</v>
      </c>
      <c r="N43" s="37" t="str">
        <f t="shared" si="4"/>
        <v>https://www.google.fr/maps/dir//Parc+du+Champ+de+Bataille+27110+Le+Neubourg</v>
      </c>
      <c r="O43" s="37" t="s">
        <v>283</v>
      </c>
      <c r="P43" s="37" t="s">
        <v>494</v>
      </c>
      <c r="Q43" s="37" t="s">
        <v>348</v>
      </c>
      <c r="R43" s="48" t="s">
        <v>625</v>
      </c>
      <c r="S43" s="37" t="s">
        <v>349</v>
      </c>
      <c r="T43" s="49" t="s">
        <v>34</v>
      </c>
      <c r="U43" s="41">
        <f t="shared" si="2"/>
        <v>60</v>
      </c>
      <c r="V43" s="44">
        <v>49.163913999999998</v>
      </c>
      <c r="W43" s="44">
        <v>0.85640000000000005</v>
      </c>
    </row>
    <row r="44" spans="1:25" ht="15" x14ac:dyDescent="0.25">
      <c r="A44" s="37">
        <f>A43+1</f>
        <v>42</v>
      </c>
      <c r="B44" s="48" t="s">
        <v>332</v>
      </c>
      <c r="C44" s="48" t="s">
        <v>719</v>
      </c>
      <c r="D44" s="48" t="s">
        <v>333</v>
      </c>
      <c r="E44" s="38" t="str">
        <f t="shared" si="3"/>
        <v>tel:+33232590260</v>
      </c>
      <c r="F44" s="48" t="str">
        <f t="shared" si="5"/>
        <v>+33232590260</v>
      </c>
      <c r="G44" s="53" t="s">
        <v>537</v>
      </c>
      <c r="H44" s="57" t="s">
        <v>578</v>
      </c>
      <c r="I44" s="48" t="s">
        <v>30</v>
      </c>
      <c r="J44" s="47" t="s">
        <v>343</v>
      </c>
      <c r="M44" s="47" t="s">
        <v>341</v>
      </c>
      <c r="N44" s="37" t="str">
        <f t="shared" si="4"/>
        <v>https://www.google.fr/maps/dir//26+avenue+Marc+de+la+Haye+27100+Le+Vaudreuil</v>
      </c>
      <c r="O44" s="37" t="s">
        <v>283</v>
      </c>
      <c r="P44" s="37" t="s">
        <v>494</v>
      </c>
      <c r="Q44" s="37" t="s">
        <v>342</v>
      </c>
      <c r="R44" s="37" t="s">
        <v>342</v>
      </c>
      <c r="S44" s="37" t="s">
        <v>349</v>
      </c>
      <c r="T44" s="49" t="s">
        <v>74</v>
      </c>
      <c r="U44" s="41">
        <f t="shared" si="2"/>
        <v>53</v>
      </c>
      <c r="V44" s="44">
        <v>49.256293999999997</v>
      </c>
      <c r="W44" s="44">
        <v>1.221562</v>
      </c>
    </row>
    <row r="45" spans="1:25" ht="15" x14ac:dyDescent="0.25">
      <c r="A45" s="37">
        <v>70</v>
      </c>
      <c r="B45" s="48" t="s">
        <v>350</v>
      </c>
      <c r="C45" s="48" t="s">
        <v>353</v>
      </c>
      <c r="D45" s="48" t="s">
        <v>351</v>
      </c>
      <c r="E45" s="38" t="str">
        <f t="shared" si="3"/>
        <v>tel:+33344256111</v>
      </c>
      <c r="F45" s="48" t="str">
        <f t="shared" si="5"/>
        <v>+33344256111</v>
      </c>
      <c r="G45" s="53" t="s">
        <v>694</v>
      </c>
      <c r="H45" s="57" t="s">
        <v>695</v>
      </c>
      <c r="I45" s="48" t="s">
        <v>30</v>
      </c>
      <c r="J45" s="50" t="s">
        <v>379</v>
      </c>
      <c r="M45" s="47" t="s">
        <v>352</v>
      </c>
      <c r="N45" s="37" t="str">
        <f t="shared" si="4"/>
        <v>https://www.google.fr/maps/dir//D606E+60300+Apremont</v>
      </c>
      <c r="O45" s="37" t="s">
        <v>106</v>
      </c>
      <c r="P45" s="37" t="s">
        <v>710</v>
      </c>
      <c r="Q45" s="37" t="s">
        <v>353</v>
      </c>
      <c r="R45" s="37" t="s">
        <v>353</v>
      </c>
      <c r="T45" s="49"/>
      <c r="U45" s="41">
        <v>53</v>
      </c>
      <c r="V45" s="44">
        <v>49.229525000000002</v>
      </c>
      <c r="W45" s="44">
        <v>2.53145</v>
      </c>
      <c r="X45" s="44"/>
      <c r="Y45" s="44"/>
    </row>
    <row r="46" spans="1:25" ht="15" x14ac:dyDescent="0.25">
      <c r="A46" s="37">
        <f t="shared" ref="A46:A70" si="6">A45+1</f>
        <v>71</v>
      </c>
      <c r="B46" s="48" t="s">
        <v>355</v>
      </c>
      <c r="C46" s="48" t="s">
        <v>737</v>
      </c>
      <c r="D46" s="48" t="s">
        <v>356</v>
      </c>
      <c r="E46" s="38" t="str">
        <f t="shared" si="3"/>
        <v>tel:+33344087372</v>
      </c>
      <c r="F46" s="48" t="str">
        <f t="shared" si="5"/>
        <v>+33344087372</v>
      </c>
      <c r="G46" s="53" t="s">
        <v>581</v>
      </c>
      <c r="H46" s="57" t="s">
        <v>582</v>
      </c>
      <c r="I46" s="48" t="s">
        <v>30</v>
      </c>
      <c r="J46" s="50" t="s">
        <v>380</v>
      </c>
      <c r="M46" s="47" t="s">
        <v>357</v>
      </c>
      <c r="N46" s="37" t="str">
        <f t="shared" si="4"/>
        <v>https://www.google.fr/maps/dir//7+Rue+de+la+Commanderie+60173+Ivry-le-Temple</v>
      </c>
      <c r="O46" s="37" t="s">
        <v>106</v>
      </c>
      <c r="P46" s="37" t="s">
        <v>360</v>
      </c>
      <c r="Q46" s="37" t="s">
        <v>358</v>
      </c>
      <c r="R46" s="37" t="s">
        <v>638</v>
      </c>
      <c r="T46" s="49"/>
      <c r="U46" s="41">
        <v>53</v>
      </c>
      <c r="V46" s="44">
        <v>49.223782</v>
      </c>
      <c r="W46" s="44">
        <v>2.0335519999999998</v>
      </c>
    </row>
    <row r="47" spans="1:25" ht="15" x14ac:dyDescent="0.25">
      <c r="A47" s="37">
        <f t="shared" si="6"/>
        <v>72</v>
      </c>
      <c r="B47" s="48" t="s">
        <v>361</v>
      </c>
      <c r="C47" s="48" t="s">
        <v>365</v>
      </c>
      <c r="D47" s="48" t="s">
        <v>362</v>
      </c>
      <c r="E47" s="38" t="str">
        <f t="shared" si="3"/>
        <v>tel:+33139209564</v>
      </c>
      <c r="F47" s="48" t="str">
        <f t="shared" si="5"/>
        <v>+33139209564</v>
      </c>
      <c r="G47" s="53" t="s">
        <v>693</v>
      </c>
      <c r="H47" s="57" t="s">
        <v>583</v>
      </c>
      <c r="I47" s="48" t="s">
        <v>214</v>
      </c>
      <c r="J47" s="50" t="s">
        <v>382</v>
      </c>
      <c r="M47" s="47" t="s">
        <v>363</v>
      </c>
      <c r="N47" s="37" t="str">
        <f t="shared" si="4"/>
        <v>https://www.google.fr/maps/dir//1+Rue+de+la+Croix+Blanche+78530+Buc</v>
      </c>
      <c r="O47" s="37" t="s">
        <v>495</v>
      </c>
      <c r="P47" s="37" t="s">
        <v>364</v>
      </c>
      <c r="Q47" s="37" t="s">
        <v>365</v>
      </c>
      <c r="R47" s="37" t="s">
        <v>365</v>
      </c>
      <c r="T47" s="49"/>
      <c r="U47" s="41">
        <v>53</v>
      </c>
      <c r="V47" s="44">
        <v>48.763916999999999</v>
      </c>
      <c r="W47" s="44">
        <v>2.1301580000000002</v>
      </c>
    </row>
    <row r="48" spans="1:25" ht="15" x14ac:dyDescent="0.25">
      <c r="A48" s="37">
        <f t="shared" si="6"/>
        <v>73</v>
      </c>
      <c r="B48" s="48" t="s">
        <v>366</v>
      </c>
      <c r="C48" s="48" t="s">
        <v>720</v>
      </c>
      <c r="D48" s="48" t="s">
        <v>367</v>
      </c>
      <c r="E48" s="38" t="str">
        <f t="shared" si="3"/>
        <v>tel:+33148940181</v>
      </c>
      <c r="F48" s="48" t="str">
        <f t="shared" si="5"/>
        <v>+33148940181</v>
      </c>
      <c r="G48" s="53" t="s">
        <v>692</v>
      </c>
      <c r="H48" s="57" t="s">
        <v>584</v>
      </c>
      <c r="I48" s="48" t="s">
        <v>214</v>
      </c>
      <c r="J48" s="50" t="s">
        <v>383</v>
      </c>
      <c r="M48" s="47" t="s">
        <v>754</v>
      </c>
      <c r="N48" s="37" t="str">
        <f t="shared" si="4"/>
        <v>https://www.google.fr/maps/dir//UGOLF+de+Rosny-sous-Bois+Parc+de+Nanteuil,+Ruelle+Pierreuse,+93110+Rosny-sous-Bois</v>
      </c>
      <c r="O48" s="37" t="s">
        <v>106</v>
      </c>
      <c r="P48" s="37" t="s">
        <v>364</v>
      </c>
      <c r="Q48" s="37" t="s">
        <v>378</v>
      </c>
      <c r="R48" s="37" t="s">
        <v>378</v>
      </c>
      <c r="T48" s="49"/>
      <c r="U48" s="41">
        <v>53</v>
      </c>
      <c r="V48" s="44">
        <v>48.874927</v>
      </c>
      <c r="W48" s="44">
        <v>2.4730660000000002</v>
      </c>
    </row>
    <row r="49" spans="1:23" ht="15" x14ac:dyDescent="0.25">
      <c r="A49" s="37">
        <f t="shared" si="6"/>
        <v>74</v>
      </c>
      <c r="B49" s="48" t="s">
        <v>370</v>
      </c>
      <c r="C49" s="48" t="s">
        <v>377</v>
      </c>
      <c r="D49" s="48" t="s">
        <v>371</v>
      </c>
      <c r="E49" s="38" t="str">
        <f t="shared" si="3"/>
        <v>tel:+33134400787</v>
      </c>
      <c r="F49" s="48" t="str">
        <f t="shared" si="5"/>
        <v>+33134400787</v>
      </c>
      <c r="G49" s="53" t="s">
        <v>690</v>
      </c>
      <c r="H49" s="57" t="s">
        <v>691</v>
      </c>
      <c r="I49" s="48" t="s">
        <v>214</v>
      </c>
      <c r="J49" s="50" t="s">
        <v>384</v>
      </c>
      <c r="M49" s="47" t="s">
        <v>372</v>
      </c>
      <c r="N49" s="37" t="str">
        <f t="shared" si="4"/>
        <v>https://www.google.fr/maps/dir//Rue+du+Mail+Allée+de+l'Abbaye,+95310+Saint-Ouen-l'Aumône</v>
      </c>
      <c r="O49" s="37" t="s">
        <v>106</v>
      </c>
      <c r="P49" s="37" t="s">
        <v>364</v>
      </c>
      <c r="Q49" s="37" t="s">
        <v>377</v>
      </c>
      <c r="R49" s="37" t="s">
        <v>377</v>
      </c>
      <c r="T49" s="49"/>
      <c r="U49" s="41">
        <v>53</v>
      </c>
      <c r="V49" s="44">
        <v>49.049902000000003</v>
      </c>
      <c r="W49" s="44">
        <v>2.1142370000000001</v>
      </c>
    </row>
    <row r="50" spans="1:23" ht="15" x14ac:dyDescent="0.25">
      <c r="A50" s="37">
        <f t="shared" si="6"/>
        <v>75</v>
      </c>
      <c r="B50" s="48" t="s">
        <v>373</v>
      </c>
      <c r="C50" s="48" t="s">
        <v>721</v>
      </c>
      <c r="D50" s="48" t="s">
        <v>374</v>
      </c>
      <c r="E50" s="38" t="str">
        <f t="shared" si="3"/>
        <v>tel:+33160193782</v>
      </c>
      <c r="F50" s="48" t="str">
        <f t="shared" si="5"/>
        <v>+33160193782</v>
      </c>
      <c r="G50" s="53" t="s">
        <v>688</v>
      </c>
      <c r="H50" s="57" t="s">
        <v>689</v>
      </c>
      <c r="I50" s="48" t="s">
        <v>214</v>
      </c>
      <c r="J50" s="50" t="s">
        <v>385</v>
      </c>
      <c r="M50" s="47" t="s">
        <v>755</v>
      </c>
      <c r="N50" s="37" t="str">
        <f t="shared" si="4"/>
        <v>https://www.google.fr/maps/dir//Golf+De+Verrieres+Voie+de+la+Vallée+de+la+Bièvre,+91370+Verrières-le-Buisson</v>
      </c>
      <c r="O50" s="37" t="s">
        <v>106</v>
      </c>
      <c r="P50" s="37" t="s">
        <v>364</v>
      </c>
      <c r="Q50" s="37" t="s">
        <v>376</v>
      </c>
      <c r="R50" s="37" t="s">
        <v>376</v>
      </c>
      <c r="S50" s="37" t="s">
        <v>349</v>
      </c>
      <c r="T50" s="49"/>
      <c r="U50" s="41">
        <v>53</v>
      </c>
      <c r="V50" s="44">
        <v>48.736891</v>
      </c>
      <c r="W50" s="44">
        <v>2.238858</v>
      </c>
    </row>
    <row r="51" spans="1:23" ht="15" x14ac:dyDescent="0.25">
      <c r="A51" s="37">
        <f t="shared" si="6"/>
        <v>76</v>
      </c>
      <c r="B51" s="48" t="s">
        <v>386</v>
      </c>
      <c r="C51" s="48" t="s">
        <v>392</v>
      </c>
      <c r="D51" s="48" t="s">
        <v>387</v>
      </c>
      <c r="E51" s="38" t="str">
        <f t="shared" si="3"/>
        <v>tel:+33232396622</v>
      </c>
      <c r="F51" s="48" t="str">
        <f t="shared" si="5"/>
        <v>+33232396622</v>
      </c>
      <c r="G51" s="53" t="s">
        <v>686</v>
      </c>
      <c r="H51" s="57" t="s">
        <v>687</v>
      </c>
      <c r="I51" s="48" t="s">
        <v>30</v>
      </c>
      <c r="J51" s="50" t="s">
        <v>462</v>
      </c>
      <c r="M51" s="47" t="s">
        <v>756</v>
      </c>
      <c r="N51" s="37" t="str">
        <f t="shared" si="4"/>
        <v>https://www.google.fr/maps/dir//Golf+d'Evreux+Chemin+du+Valeme,+27000+Évreux</v>
      </c>
      <c r="O51" s="37" t="s">
        <v>495</v>
      </c>
      <c r="P51" s="37" t="s">
        <v>360</v>
      </c>
      <c r="Q51" s="37" t="s">
        <v>392</v>
      </c>
      <c r="R51" s="37" t="s">
        <v>392</v>
      </c>
      <c r="S51" s="37" t="s">
        <v>349</v>
      </c>
      <c r="T51" s="49"/>
      <c r="U51" s="41">
        <v>53</v>
      </c>
      <c r="V51" s="44">
        <v>49.034694000000002</v>
      </c>
      <c r="W51" s="44">
        <v>1.1183920000000001</v>
      </c>
    </row>
    <row r="52" spans="1:23" ht="15" x14ac:dyDescent="0.25">
      <c r="A52" s="37">
        <f t="shared" si="6"/>
        <v>77</v>
      </c>
      <c r="B52" s="48" t="s">
        <v>389</v>
      </c>
      <c r="C52" s="48" t="s">
        <v>722</v>
      </c>
      <c r="D52" s="48" t="s">
        <v>390</v>
      </c>
      <c r="E52" s="38" t="str">
        <f t="shared" si="3"/>
        <v>tel:+33235336294</v>
      </c>
      <c r="F52" s="48" t="str">
        <f t="shared" si="5"/>
        <v>+33235336294</v>
      </c>
      <c r="G52" s="53" t="s">
        <v>684</v>
      </c>
      <c r="H52" s="57" t="s">
        <v>685</v>
      </c>
      <c r="I52" s="37" t="s">
        <v>467</v>
      </c>
      <c r="J52" s="47" t="s">
        <v>461</v>
      </c>
      <c r="K52" s="37" t="s">
        <v>466</v>
      </c>
      <c r="M52" s="47" t="s">
        <v>757</v>
      </c>
      <c r="N52" s="37" t="str">
        <f t="shared" si="4"/>
        <v>https://www.google.fr/maps/dir//UGOLF:+Golf+de+Rouen+la+Forêt+Verte+(Golf+de+Rouen)+Route+de+Tendos,+76710+Bosc-Guérard-Saint-Adrien</v>
      </c>
      <c r="O52" s="37" t="s">
        <v>106</v>
      </c>
      <c r="P52" s="37" t="s">
        <v>360</v>
      </c>
      <c r="Q52" s="37" t="s">
        <v>393</v>
      </c>
      <c r="R52" s="48" t="s">
        <v>637</v>
      </c>
      <c r="S52" s="37" t="s">
        <v>349</v>
      </c>
      <c r="T52" s="49"/>
      <c r="U52" s="41">
        <v>53</v>
      </c>
      <c r="V52" s="44">
        <v>49.546942999999999</v>
      </c>
      <c r="W52" s="44">
        <v>1.1131</v>
      </c>
    </row>
    <row r="53" spans="1:23" ht="15" x14ac:dyDescent="0.25">
      <c r="A53" s="37">
        <f t="shared" si="6"/>
        <v>78</v>
      </c>
      <c r="B53" s="48" t="s">
        <v>394</v>
      </c>
      <c r="C53" s="48" t="s">
        <v>723</v>
      </c>
      <c r="D53" s="48" t="s">
        <v>395</v>
      </c>
      <c r="E53" s="38" t="str">
        <f t="shared" si="3"/>
        <v>tel:+33235230506</v>
      </c>
      <c r="F53" s="48" t="str">
        <f t="shared" si="5"/>
        <v>+33235230506</v>
      </c>
      <c r="G53" s="53" t="s">
        <v>683</v>
      </c>
      <c r="H53" s="57" t="s">
        <v>682</v>
      </c>
      <c r="I53" s="37" t="s">
        <v>208</v>
      </c>
      <c r="J53" s="50" t="s">
        <v>463</v>
      </c>
      <c r="M53" s="47" t="s">
        <v>396</v>
      </c>
      <c r="N53" s="37" t="str">
        <f t="shared" si="4"/>
        <v>https://www.google.fr/maps/dir//3001+Rue+Herbeuse+76230+Bois-Guillaume</v>
      </c>
      <c r="O53" s="37" t="s">
        <v>495</v>
      </c>
      <c r="P53" s="37" t="s">
        <v>364</v>
      </c>
      <c r="Q53" s="37" t="s">
        <v>397</v>
      </c>
      <c r="R53" s="37" t="s">
        <v>397</v>
      </c>
      <c r="S53" s="37" t="s">
        <v>349</v>
      </c>
      <c r="T53" s="49"/>
      <c r="U53" s="41">
        <v>53</v>
      </c>
      <c r="V53" s="44">
        <v>49.483193999999997</v>
      </c>
      <c r="W53" s="44">
        <v>1.1402140000000001</v>
      </c>
    </row>
    <row r="54" spans="1:23" ht="15" x14ac:dyDescent="0.25">
      <c r="A54" s="37">
        <f t="shared" si="6"/>
        <v>79</v>
      </c>
      <c r="B54" s="48" t="s">
        <v>398</v>
      </c>
      <c r="C54" s="48" t="s">
        <v>636</v>
      </c>
      <c r="D54" s="48" t="s">
        <v>399</v>
      </c>
      <c r="E54" s="38" t="str">
        <f t="shared" si="3"/>
        <v>tel:+33490333908</v>
      </c>
      <c r="F54" s="48" t="str">
        <f t="shared" si="5"/>
        <v>+33490333908</v>
      </c>
      <c r="G54" s="53" t="s">
        <v>680</v>
      </c>
      <c r="H54" s="57" t="s">
        <v>681</v>
      </c>
      <c r="I54" s="37" t="s">
        <v>208</v>
      </c>
      <c r="J54" s="50" t="s">
        <v>464</v>
      </c>
      <c r="K54" s="37" t="s">
        <v>465</v>
      </c>
      <c r="M54" s="47" t="s">
        <v>400</v>
      </c>
      <c r="N54" s="37" t="str">
        <f t="shared" si="4"/>
        <v>https://www.google.fr/maps/dir//1596+Route+de+Chateaublanc+84310+Morières-lès-Avignon</v>
      </c>
      <c r="O54" s="37" t="s">
        <v>495</v>
      </c>
      <c r="P54" s="37" t="s">
        <v>360</v>
      </c>
      <c r="Q54" s="37" t="s">
        <v>401</v>
      </c>
      <c r="R54" s="37" t="s">
        <v>636</v>
      </c>
      <c r="T54" s="49"/>
      <c r="U54" s="41">
        <v>53</v>
      </c>
      <c r="V54" s="44">
        <v>43.924129000000001</v>
      </c>
      <c r="W54" s="44">
        <v>4.9018879999999996</v>
      </c>
    </row>
    <row r="55" spans="1:23" ht="15" x14ac:dyDescent="0.25">
      <c r="A55" s="37">
        <f t="shared" si="6"/>
        <v>80</v>
      </c>
      <c r="B55" s="48" t="s">
        <v>403</v>
      </c>
      <c r="C55" s="48" t="s">
        <v>724</v>
      </c>
      <c r="D55" s="48" t="s">
        <v>404</v>
      </c>
      <c r="E55" s="38" t="str">
        <f t="shared" si="3"/>
        <v>tel:+33558098493</v>
      </c>
      <c r="F55" s="48" t="str">
        <f t="shared" si="5"/>
        <v>+33558098493</v>
      </c>
      <c r="G55" s="53" t="s">
        <v>678</v>
      </c>
      <c r="H55" s="57" t="s">
        <v>679</v>
      </c>
      <c r="I55" s="37" t="s">
        <v>208</v>
      </c>
      <c r="J55" s="47" t="s">
        <v>468</v>
      </c>
      <c r="K55" s="37" t="s">
        <v>469</v>
      </c>
      <c r="M55" s="47" t="s">
        <v>405</v>
      </c>
      <c r="N55" s="37" t="str">
        <f t="shared" si="4"/>
        <v>https://www.google.fr/maps/dir//400+Avenue+du+Golf+40600+Biscarrosse</v>
      </c>
      <c r="O55" s="37" t="s">
        <v>495</v>
      </c>
      <c r="P55" s="37" t="s">
        <v>360</v>
      </c>
      <c r="Q55" s="37" t="s">
        <v>406</v>
      </c>
      <c r="R55" s="37" t="s">
        <v>406</v>
      </c>
      <c r="T55" s="49"/>
      <c r="U55" s="41">
        <v>53</v>
      </c>
      <c r="V55" s="44">
        <v>44.446714</v>
      </c>
      <c r="W55" s="44">
        <v>-1.2001919999999999</v>
      </c>
    </row>
    <row r="56" spans="1:23" ht="15" x14ac:dyDescent="0.25">
      <c r="A56" s="37">
        <f t="shared" si="6"/>
        <v>81</v>
      </c>
      <c r="B56" s="48" t="s">
        <v>407</v>
      </c>
      <c r="C56" s="48" t="s">
        <v>410</v>
      </c>
      <c r="D56" s="48" t="s">
        <v>408</v>
      </c>
      <c r="E56" s="38" t="str">
        <f t="shared" si="3"/>
        <v>tel:+33248212001</v>
      </c>
      <c r="F56" s="48" t="str">
        <f t="shared" si="5"/>
        <v>+33248212001</v>
      </c>
      <c r="G56" s="53" t="s">
        <v>676</v>
      </c>
      <c r="H56" s="57" t="s">
        <v>677</v>
      </c>
      <c r="I56" s="37" t="s">
        <v>208</v>
      </c>
      <c r="J56" s="50" t="s">
        <v>470</v>
      </c>
      <c r="K56" s="37" t="s">
        <v>471</v>
      </c>
      <c r="M56" s="47" t="s">
        <v>409</v>
      </c>
      <c r="N56" s="37" t="str">
        <f t="shared" si="4"/>
        <v>https://www.google.fr/maps/dir//16+Rue+Jacques+Becker+18000+Bourges</v>
      </c>
      <c r="O56" s="37" t="s">
        <v>106</v>
      </c>
      <c r="P56" s="37" t="s">
        <v>360</v>
      </c>
      <c r="Q56" s="37" t="s">
        <v>410</v>
      </c>
      <c r="R56" s="37" t="s">
        <v>410</v>
      </c>
      <c r="T56" s="49"/>
      <c r="U56" s="41">
        <v>53</v>
      </c>
      <c r="V56" s="44">
        <v>47.053739</v>
      </c>
      <c r="W56" s="44">
        <v>2.4112680000000002</v>
      </c>
    </row>
    <row r="57" spans="1:23" ht="15" x14ac:dyDescent="0.25">
      <c r="A57" s="37">
        <f t="shared" si="6"/>
        <v>82</v>
      </c>
      <c r="B57" s="48" t="s">
        <v>411</v>
      </c>
      <c r="C57" s="48" t="s">
        <v>725</v>
      </c>
      <c r="D57" s="48" t="s">
        <v>412</v>
      </c>
      <c r="E57" s="38" t="str">
        <f t="shared" si="3"/>
        <v>tel:+33381860010</v>
      </c>
      <c r="F57" s="48" t="str">
        <f t="shared" si="5"/>
        <v>+33381860010</v>
      </c>
      <c r="G57" s="53" t="s">
        <v>674</v>
      </c>
      <c r="H57" s="57" t="s">
        <v>675</v>
      </c>
      <c r="I57" s="37" t="s">
        <v>467</v>
      </c>
      <c r="J57" s="47" t="s">
        <v>472</v>
      </c>
      <c r="M57" s="47" t="s">
        <v>758</v>
      </c>
      <c r="N57" s="37" t="str">
        <f t="shared" si="4"/>
        <v>https://www.google.fr/maps/dir//UGOLF:+Golf+Château+de+Bournel+(Golf+Bourgogne+Franche+Comté)+chateau+de+Bournel,+25680+Cubry</v>
      </c>
      <c r="O57" s="37" t="s">
        <v>106</v>
      </c>
      <c r="P57" s="37" t="s">
        <v>710</v>
      </c>
      <c r="Q57" s="37" t="s">
        <v>414</v>
      </c>
      <c r="R57" s="48" t="s">
        <v>635</v>
      </c>
      <c r="T57" s="49"/>
      <c r="U57" s="41">
        <v>53</v>
      </c>
      <c r="V57" s="44">
        <v>47.487273999999999</v>
      </c>
      <c r="W57" s="44">
        <v>6.4151680000000004</v>
      </c>
    </row>
    <row r="58" spans="1:23" ht="15" x14ac:dyDescent="0.25">
      <c r="A58" s="37">
        <f t="shared" si="6"/>
        <v>83</v>
      </c>
      <c r="B58" s="48" t="s">
        <v>415</v>
      </c>
      <c r="C58" s="48" t="s">
        <v>634</v>
      </c>
      <c r="D58" s="48" t="s">
        <v>416</v>
      </c>
      <c r="E58" s="38" t="str">
        <f t="shared" si="3"/>
        <v>tel:+33299527979</v>
      </c>
      <c r="F58" s="48" t="str">
        <f t="shared" si="5"/>
        <v>+33299527979</v>
      </c>
      <c r="G58" s="53" t="s">
        <v>672</v>
      </c>
      <c r="H58" s="57" t="s">
        <v>673</v>
      </c>
      <c r="I58" s="37" t="s">
        <v>467</v>
      </c>
      <c r="J58" s="47" t="s">
        <v>473</v>
      </c>
      <c r="M58" s="47" t="s">
        <v>759</v>
      </c>
      <c r="N58" s="37" t="str">
        <f t="shared" si="4"/>
        <v>https://www.google.fr/maps/dir//UGOLF:+Golf+de+Cicé-Blossac+(Golf+Rennes+-+Golf+de+Bruz)+Avenue+de+la+Chaise,+35170+Bruz</v>
      </c>
      <c r="O58" s="37" t="s">
        <v>106</v>
      </c>
      <c r="P58" s="37" t="s">
        <v>710</v>
      </c>
      <c r="Q58" s="37" t="s">
        <v>418</v>
      </c>
      <c r="R58" s="48" t="s">
        <v>634</v>
      </c>
      <c r="T58" s="49"/>
      <c r="U58" s="41">
        <v>53</v>
      </c>
      <c r="V58" s="44">
        <v>48.035277999999998</v>
      </c>
      <c r="W58" s="44">
        <v>-1.7715160000000001</v>
      </c>
    </row>
    <row r="59" spans="1:23" ht="15" x14ac:dyDescent="0.25">
      <c r="A59" s="37">
        <f t="shared" si="6"/>
        <v>84</v>
      </c>
      <c r="B59" s="48" t="s">
        <v>419</v>
      </c>
      <c r="C59" s="48" t="s">
        <v>633</v>
      </c>
      <c r="D59" s="48" t="s">
        <v>420</v>
      </c>
      <c r="E59" s="38" t="str">
        <f t="shared" si="3"/>
        <v>tel:+33492305800</v>
      </c>
      <c r="F59" s="48" t="str">
        <f t="shared" si="5"/>
        <v>+33492305800</v>
      </c>
      <c r="G59" s="53" t="s">
        <v>670</v>
      </c>
      <c r="H59" s="57" t="s">
        <v>671</v>
      </c>
      <c r="I59" s="48" t="s">
        <v>77</v>
      </c>
      <c r="J59" s="47" t="s">
        <v>474</v>
      </c>
      <c r="K59" s="47" t="s">
        <v>475</v>
      </c>
      <c r="M59" s="47" t="s">
        <v>421</v>
      </c>
      <c r="N59" s="37" t="str">
        <f t="shared" si="4"/>
        <v>https://www.google.fr/maps/dir//57+Route+du+Chaffaut+04000+Digne-les-Bains</v>
      </c>
      <c r="O59" s="37" t="s">
        <v>495</v>
      </c>
      <c r="P59" s="37" t="s">
        <v>711</v>
      </c>
      <c r="Q59" s="37" t="s">
        <v>422</v>
      </c>
      <c r="R59" s="37" t="s">
        <v>633</v>
      </c>
      <c r="T59" s="49"/>
      <c r="U59" s="41">
        <v>53</v>
      </c>
      <c r="V59" s="44">
        <v>44.053018999999999</v>
      </c>
      <c r="W59" s="44">
        <v>6.1717490000000002</v>
      </c>
    </row>
    <row r="60" spans="1:23" ht="15" x14ac:dyDescent="0.25">
      <c r="A60" s="37">
        <f t="shared" si="6"/>
        <v>85</v>
      </c>
      <c r="B60" s="48" t="s">
        <v>423</v>
      </c>
      <c r="C60" s="48" t="s">
        <v>631</v>
      </c>
      <c r="D60" s="48" t="s">
        <v>424</v>
      </c>
      <c r="E60" s="38" t="str">
        <f t="shared" si="3"/>
        <v>tel:+33383181018</v>
      </c>
      <c r="F60" s="48" t="str">
        <f t="shared" si="5"/>
        <v>+33383181018</v>
      </c>
      <c r="G60" s="53" t="s">
        <v>668</v>
      </c>
      <c r="H60" s="57" t="s">
        <v>669</v>
      </c>
      <c r="I60" s="37" t="s">
        <v>208</v>
      </c>
      <c r="J60" s="47" t="s">
        <v>477</v>
      </c>
      <c r="K60" s="47" t="s">
        <v>478</v>
      </c>
      <c r="L60" s="47" t="s">
        <v>476</v>
      </c>
      <c r="M60" s="47" t="s">
        <v>425</v>
      </c>
      <c r="N60" s="37" t="str">
        <f t="shared" si="4"/>
        <v>https://www.google.fr/maps/dir//10+Rue+du+Golf+54425+Pulnoy</v>
      </c>
      <c r="O60" s="37" t="s">
        <v>495</v>
      </c>
      <c r="P60" s="37" t="s">
        <v>360</v>
      </c>
      <c r="Q60" s="37" t="s">
        <v>426</v>
      </c>
      <c r="R60" s="37" t="s">
        <v>631</v>
      </c>
      <c r="T60" s="49"/>
      <c r="U60" s="41">
        <v>53</v>
      </c>
      <c r="V60" s="44">
        <v>48.700766000000002</v>
      </c>
      <c r="W60" s="44">
        <v>6.2679289999999996</v>
      </c>
    </row>
    <row r="61" spans="1:23" ht="15" x14ac:dyDescent="0.25">
      <c r="A61" s="37">
        <f t="shared" si="6"/>
        <v>86</v>
      </c>
      <c r="B61" s="48" t="s">
        <v>427</v>
      </c>
      <c r="C61" s="48" t="s">
        <v>630</v>
      </c>
      <c r="D61" s="48" t="s">
        <v>428</v>
      </c>
      <c r="E61" s="38" t="str">
        <f t="shared" si="3"/>
        <v>tel:+33556039298</v>
      </c>
      <c r="F61" s="48" t="str">
        <f t="shared" si="5"/>
        <v>+33556039298</v>
      </c>
      <c r="G61" s="53" t="s">
        <v>666</v>
      </c>
      <c r="H61" s="57" t="s">
        <v>667</v>
      </c>
      <c r="I61" s="37" t="s">
        <v>467</v>
      </c>
      <c r="J61" s="50" t="s">
        <v>479</v>
      </c>
      <c r="M61" s="47" t="s">
        <v>429</v>
      </c>
      <c r="N61" s="37" t="str">
        <f t="shared" si="4"/>
        <v>https://www.google.fr/maps/dir//Domaine+de+l’Ardilouse+33680+Lacanau-Océan</v>
      </c>
      <c r="O61" s="37" t="s">
        <v>106</v>
      </c>
      <c r="P61" s="37" t="s">
        <v>710</v>
      </c>
      <c r="Q61" s="37" t="s">
        <v>630</v>
      </c>
      <c r="R61" s="37" t="s">
        <v>630</v>
      </c>
      <c r="T61" s="49"/>
      <c r="U61" s="41">
        <v>53</v>
      </c>
      <c r="V61" s="44">
        <v>45.003616999999998</v>
      </c>
      <c r="W61" s="44">
        <v>-1.170912</v>
      </c>
    </row>
    <row r="62" spans="1:23" ht="15" x14ac:dyDescent="0.25">
      <c r="A62" s="37">
        <f t="shared" si="6"/>
        <v>87</v>
      </c>
      <c r="B62" s="48" t="s">
        <v>480</v>
      </c>
      <c r="C62" s="48" t="s">
        <v>726</v>
      </c>
      <c r="D62" s="48" t="s">
        <v>430</v>
      </c>
      <c r="E62" s="38" t="str">
        <f t="shared" si="3"/>
        <v>tel:+33387527018</v>
      </c>
      <c r="F62" s="48" t="str">
        <f t="shared" si="5"/>
        <v>+33387527018</v>
      </c>
      <c r="G62" s="53" t="s">
        <v>664</v>
      </c>
      <c r="H62" s="57" t="s">
        <v>665</v>
      </c>
      <c r="I62" s="37" t="s">
        <v>467</v>
      </c>
      <c r="J62" s="47" t="s">
        <v>481</v>
      </c>
      <c r="M62" s="47" t="s">
        <v>431</v>
      </c>
      <c r="N62" s="37" t="str">
        <f t="shared" si="4"/>
        <v>https://www.google.fr/maps/dir//38+Rue+Principale+57420+Chérisey</v>
      </c>
      <c r="O62" s="37" t="s">
        <v>106</v>
      </c>
      <c r="P62" s="37" t="s">
        <v>360</v>
      </c>
      <c r="Q62" s="37" t="s">
        <v>432</v>
      </c>
      <c r="R62" s="37" t="s">
        <v>629</v>
      </c>
      <c r="T62" s="49"/>
      <c r="U62" s="41">
        <v>53</v>
      </c>
      <c r="V62" s="44">
        <v>49.012017999999998</v>
      </c>
      <c r="W62" s="44">
        <v>6.2355499999999999</v>
      </c>
    </row>
    <row r="63" spans="1:23" ht="15" x14ac:dyDescent="0.25">
      <c r="A63" s="37">
        <f t="shared" si="6"/>
        <v>88</v>
      </c>
      <c r="B63" s="48" t="s">
        <v>433</v>
      </c>
      <c r="C63" s="48" t="s">
        <v>727</v>
      </c>
      <c r="D63" s="48" t="s">
        <v>434</v>
      </c>
      <c r="E63" s="38" t="str">
        <f t="shared" si="3"/>
        <v>tel:+33387787104</v>
      </c>
      <c r="F63" s="48" t="str">
        <f t="shared" si="5"/>
        <v>+33387787104</v>
      </c>
      <c r="G63" s="53" t="s">
        <v>662</v>
      </c>
      <c r="H63" s="57" t="s">
        <v>663</v>
      </c>
      <c r="I63" s="37" t="s">
        <v>208</v>
      </c>
      <c r="J63" s="47" t="s">
        <v>482</v>
      </c>
      <c r="K63" s="47" t="s">
        <v>483</v>
      </c>
      <c r="M63" s="47" t="s">
        <v>435</v>
      </c>
      <c r="N63" s="37" t="str">
        <f t="shared" si="4"/>
        <v>https://www.google.fr/maps/dir//3+Rue+Félix+Savart+57070+Metz</v>
      </c>
      <c r="O63" s="37" t="s">
        <v>106</v>
      </c>
      <c r="P63" s="37" t="s">
        <v>360</v>
      </c>
      <c r="Q63" s="37" t="s">
        <v>440</v>
      </c>
      <c r="R63" s="37" t="s">
        <v>626</v>
      </c>
      <c r="T63" s="49"/>
      <c r="U63" s="41">
        <v>53</v>
      </c>
      <c r="V63" s="44">
        <v>49.099718000000003</v>
      </c>
      <c r="W63" s="44">
        <v>6.2250139999999998</v>
      </c>
    </row>
    <row r="64" spans="1:23" ht="15" x14ac:dyDescent="0.25">
      <c r="A64" s="37">
        <f t="shared" si="6"/>
        <v>89</v>
      </c>
      <c r="B64" s="48" t="s">
        <v>436</v>
      </c>
      <c r="C64" s="48" t="s">
        <v>439</v>
      </c>
      <c r="D64" s="48" t="s">
        <v>437</v>
      </c>
      <c r="E64" s="38" t="str">
        <f t="shared" si="3"/>
        <v>tel:+33478918484</v>
      </c>
      <c r="F64" s="48" t="str">
        <f t="shared" si="5"/>
        <v>+33478918484</v>
      </c>
      <c r="G64" s="53" t="s">
        <v>660</v>
      </c>
      <c r="H64" s="57" t="s">
        <v>661</v>
      </c>
      <c r="I64" s="37" t="s">
        <v>208</v>
      </c>
      <c r="J64" s="50" t="s">
        <v>484</v>
      </c>
      <c r="K64" s="47" t="s">
        <v>485</v>
      </c>
      <c r="M64" s="47" t="s">
        <v>438</v>
      </c>
      <c r="N64" s="37" t="str">
        <f t="shared" si="4"/>
        <v>https://www.google.fr/maps/dir//2900+Chemin+Beau+Logis+01390+Mionnay</v>
      </c>
      <c r="O64" s="37" t="s">
        <v>106</v>
      </c>
      <c r="P64" s="37" t="s">
        <v>360</v>
      </c>
      <c r="Q64" s="37" t="s">
        <v>439</v>
      </c>
      <c r="R64" s="37" t="s">
        <v>439</v>
      </c>
      <c r="T64" s="49"/>
      <c r="U64" s="41">
        <v>53</v>
      </c>
      <c r="V64" s="44">
        <v>45.896085999999997</v>
      </c>
      <c r="W64" s="44">
        <v>4.9663890000000004</v>
      </c>
    </row>
    <row r="65" spans="1:23" ht="15" x14ac:dyDescent="0.25">
      <c r="A65" s="37">
        <f t="shared" si="6"/>
        <v>90</v>
      </c>
      <c r="B65" s="48" t="s">
        <v>441</v>
      </c>
      <c r="C65" s="48" t="s">
        <v>728</v>
      </c>
      <c r="D65" s="48" t="s">
        <v>442</v>
      </c>
      <c r="E65" s="38" t="str">
        <f t="shared" si="3"/>
        <v>tel:+33383245387</v>
      </c>
      <c r="F65" s="48" t="str">
        <f t="shared" si="5"/>
        <v>+33383245387</v>
      </c>
      <c r="G65" s="53" t="s">
        <v>658</v>
      </c>
      <c r="H65" s="57" t="s">
        <v>659</v>
      </c>
      <c r="I65" s="37" t="s">
        <v>467</v>
      </c>
      <c r="J65" s="47" t="s">
        <v>486</v>
      </c>
      <c r="M65" s="47" t="s">
        <v>443</v>
      </c>
      <c r="N65" s="37" t="str">
        <f t="shared" si="4"/>
        <v>https://www.google.fr/maps/dir//1+Chemin+du+Golf+54460+Aingeray</v>
      </c>
      <c r="O65" s="37" t="s">
        <v>106</v>
      </c>
      <c r="P65" s="37" t="s">
        <v>360</v>
      </c>
      <c r="Q65" s="37" t="s">
        <v>444</v>
      </c>
      <c r="R65" s="37" t="s">
        <v>632</v>
      </c>
      <c r="T65" s="49"/>
      <c r="U65" s="41">
        <v>53</v>
      </c>
      <c r="V65" s="44">
        <v>48.738579999999999</v>
      </c>
      <c r="W65" s="44">
        <v>6.0428649999999999</v>
      </c>
    </row>
    <row r="66" spans="1:23" ht="15" x14ac:dyDescent="0.25">
      <c r="A66" s="37">
        <f t="shared" si="6"/>
        <v>91</v>
      </c>
      <c r="B66" s="48" t="s">
        <v>445</v>
      </c>
      <c r="C66" s="48" t="s">
        <v>729</v>
      </c>
      <c r="D66" s="48" t="s">
        <v>446</v>
      </c>
      <c r="E66" s="38" t="str">
        <f t="shared" ref="E66:E70" si="7">_xlfn.CONCAT("tel:+33",SUBSTITUTE(RIGHT(D66,13)," ",""))</f>
        <v>tel:+33240527374</v>
      </c>
      <c r="F66" s="48" t="str">
        <f t="shared" si="5"/>
        <v>+33240527374</v>
      </c>
      <c r="G66" s="53" t="s">
        <v>656</v>
      </c>
      <c r="H66" s="57" t="s">
        <v>657</v>
      </c>
      <c r="I66" s="37" t="s">
        <v>467</v>
      </c>
      <c r="J66" s="50" t="s">
        <v>487</v>
      </c>
      <c r="M66" s="47" t="s">
        <v>447</v>
      </c>
      <c r="N66" s="37" t="str">
        <f t="shared" ref="N66:N70" si="8">_xlfn.CONCAT("https://www.google.fr/maps/dir//",SUBSTITUTE(SUBSTITUTE(M66,",","",1)," ","+"))</f>
        <v>https://www.google.fr/maps/dir//Boulevard+de+l'Epinay+44470+Carquefou</v>
      </c>
      <c r="O66" s="37" t="s">
        <v>106</v>
      </c>
      <c r="P66" s="37" t="s">
        <v>360</v>
      </c>
      <c r="Q66" s="37" t="s">
        <v>448</v>
      </c>
      <c r="R66" s="37" t="s">
        <v>448</v>
      </c>
      <c r="T66" s="49"/>
      <c r="U66" s="41">
        <v>53</v>
      </c>
      <c r="V66" s="44">
        <v>47.293913000000003</v>
      </c>
      <c r="W66" s="44">
        <v>-1.4912069999999999</v>
      </c>
    </row>
    <row r="67" spans="1:23" ht="15" x14ac:dyDescent="0.25">
      <c r="A67" s="37">
        <f t="shared" si="6"/>
        <v>92</v>
      </c>
      <c r="B67" s="48" t="s">
        <v>449</v>
      </c>
      <c r="C67" s="48" t="s">
        <v>730</v>
      </c>
      <c r="D67" s="48" t="s">
        <v>450</v>
      </c>
      <c r="E67" s="38" t="str">
        <f t="shared" si="7"/>
        <v>tel:+33556744424</v>
      </c>
      <c r="F67" s="48" t="str">
        <f t="shared" si="5"/>
        <v>+33556744424</v>
      </c>
      <c r="G67" s="53" t="s">
        <v>654</v>
      </c>
      <c r="H67" s="57" t="s">
        <v>655</v>
      </c>
      <c r="I67" s="37" t="s">
        <v>467</v>
      </c>
      <c r="J67" s="47" t="s">
        <v>488</v>
      </c>
      <c r="M67" s="47" t="s">
        <v>451</v>
      </c>
      <c r="N67" s="37" t="str">
        <f t="shared" si="8"/>
        <v>https://www.google.fr/maps/dir//43+Avenue+Mirieu+de+Labarre+33140+Villenave-d'Ornon</v>
      </c>
      <c r="O67" s="37" t="s">
        <v>106</v>
      </c>
      <c r="P67" s="37" t="s">
        <v>360</v>
      </c>
      <c r="Q67" s="37" t="s">
        <v>452</v>
      </c>
      <c r="R67" s="37" t="s">
        <v>452</v>
      </c>
      <c r="T67" s="49"/>
      <c r="U67" s="41">
        <v>53</v>
      </c>
      <c r="V67" s="44">
        <v>44.782300999999997</v>
      </c>
      <c r="W67" s="44">
        <v>-0.53693400000000002</v>
      </c>
    </row>
    <row r="68" spans="1:23" ht="15" x14ac:dyDescent="0.25">
      <c r="A68" s="37">
        <f t="shared" si="6"/>
        <v>93</v>
      </c>
      <c r="B68" s="48" t="s">
        <v>453</v>
      </c>
      <c r="C68" s="48" t="s">
        <v>628</v>
      </c>
      <c r="D68" s="48" t="s">
        <v>454</v>
      </c>
      <c r="E68" s="38" t="str">
        <f t="shared" si="7"/>
        <v>tel:+33326851950</v>
      </c>
      <c r="F68" s="48" t="str">
        <f t="shared" si="5"/>
        <v>+33326851950</v>
      </c>
      <c r="G68" s="53" t="s">
        <v>652</v>
      </c>
      <c r="H68" s="57" t="s">
        <v>653</v>
      </c>
      <c r="I68" s="48" t="s">
        <v>214</v>
      </c>
      <c r="J68" s="47" t="s">
        <v>489</v>
      </c>
      <c r="M68" s="47" t="s">
        <v>455</v>
      </c>
      <c r="N68" s="37" t="str">
        <f t="shared" si="8"/>
        <v>https://www.google.fr/maps/dir//151+Rue+Louis+Victor+de+Broglie+51430+Bezannes</v>
      </c>
      <c r="O68" s="37" t="s">
        <v>106</v>
      </c>
      <c r="P68" s="37" t="s">
        <v>364</v>
      </c>
      <c r="Q68" s="37" t="s">
        <v>456</v>
      </c>
      <c r="R68" s="37" t="s">
        <v>628</v>
      </c>
      <c r="T68" s="49"/>
      <c r="U68" s="41">
        <v>53</v>
      </c>
      <c r="V68" s="44">
        <v>49.216042999999999</v>
      </c>
      <c r="W68" s="44">
        <v>4.0035100000000003</v>
      </c>
    </row>
    <row r="69" spans="1:23" ht="15" x14ac:dyDescent="0.25">
      <c r="A69" s="37">
        <f t="shared" si="6"/>
        <v>94</v>
      </c>
      <c r="B69" s="48" t="s">
        <v>457</v>
      </c>
      <c r="C69" s="48" t="s">
        <v>734</v>
      </c>
      <c r="D69" s="48" t="s">
        <v>458</v>
      </c>
      <c r="E69" s="38" t="str">
        <f t="shared" si="7"/>
        <v>tel:+33426784120</v>
      </c>
      <c r="F69" s="48" t="str">
        <f t="shared" si="5"/>
        <v>+33426784120</v>
      </c>
      <c r="G69" s="53" t="s">
        <v>650</v>
      </c>
      <c r="H69" s="57" t="s">
        <v>651</v>
      </c>
      <c r="I69" s="48" t="s">
        <v>214</v>
      </c>
      <c r="J69" s="47" t="s">
        <v>490</v>
      </c>
      <c r="M69" s="47" t="s">
        <v>459</v>
      </c>
      <c r="N69" s="37" t="str">
        <f t="shared" si="8"/>
        <v>https://www.google.fr/maps/dir//136+Avenue+Clot+Bey+13008+Marseille</v>
      </c>
      <c r="O69" s="37" t="s">
        <v>106</v>
      </c>
      <c r="P69" s="37" t="s">
        <v>364</v>
      </c>
      <c r="Q69" s="37" t="s">
        <v>460</v>
      </c>
      <c r="R69" s="48" t="s">
        <v>627</v>
      </c>
      <c r="T69" s="49"/>
      <c r="U69" s="41">
        <v>53</v>
      </c>
      <c r="V69" s="44">
        <v>43.286005000000003</v>
      </c>
      <c r="W69" s="44">
        <v>5.373424</v>
      </c>
    </row>
    <row r="70" spans="1:23" ht="15" x14ac:dyDescent="0.25">
      <c r="A70" s="37">
        <f t="shared" si="6"/>
        <v>95</v>
      </c>
      <c r="B70" s="48" t="s">
        <v>641</v>
      </c>
      <c r="C70" s="48" t="s">
        <v>712</v>
      </c>
      <c r="D70" t="s">
        <v>642</v>
      </c>
      <c r="E70" s="38" t="str">
        <f t="shared" si="7"/>
        <v>tel:+33186900754</v>
      </c>
      <c r="F70" s="48" t="str">
        <f t="shared" si="5"/>
        <v>+33186900754</v>
      </c>
      <c r="G70" s="18" t="s">
        <v>645</v>
      </c>
      <c r="H70" s="57" t="s">
        <v>644</v>
      </c>
      <c r="I70" s="48" t="s">
        <v>646</v>
      </c>
      <c r="J70" s="47" t="s">
        <v>647</v>
      </c>
      <c r="K70" s="37" t="s">
        <v>648</v>
      </c>
      <c r="M70" t="s">
        <v>643</v>
      </c>
      <c r="N70" s="37" t="str">
        <f t="shared" si="8"/>
        <v>https://www.google.fr/maps/dir//Allée+du+Golf+95700+Roissy-en-France</v>
      </c>
      <c r="O70" s="37" t="s">
        <v>106</v>
      </c>
      <c r="P70" s="37" t="s">
        <v>710</v>
      </c>
      <c r="Q70" s="37" t="s">
        <v>712</v>
      </c>
      <c r="R70" s="37" t="s">
        <v>649</v>
      </c>
      <c r="S70" s="37" t="s">
        <v>495</v>
      </c>
      <c r="T70" s="49" t="s">
        <v>495</v>
      </c>
      <c r="U70" s="41">
        <v>53</v>
      </c>
      <c r="V70" s="44">
        <v>49.007703999999997</v>
      </c>
      <c r="W70" s="44">
        <v>2.4991210000000001</v>
      </c>
    </row>
    <row r="71" spans="1:23" x14ac:dyDescent="0.25">
      <c r="B71" s="33"/>
      <c r="C71" s="33"/>
    </row>
    <row r="72" spans="1:23" x14ac:dyDescent="0.25">
      <c r="B72" s="33"/>
      <c r="C72" s="33"/>
    </row>
    <row r="73" spans="1:23" x14ac:dyDescent="0.2">
      <c r="B73" s="33"/>
      <c r="C73" s="33"/>
      <c r="K73" s="47"/>
    </row>
    <row r="74" spans="1:23" x14ac:dyDescent="0.25">
      <c r="B74" s="33"/>
      <c r="C74" s="33"/>
    </row>
    <row r="75" spans="1:23" x14ac:dyDescent="0.25">
      <c r="B75" s="33"/>
      <c r="C75" s="33"/>
    </row>
    <row r="76" spans="1:23" x14ac:dyDescent="0.25">
      <c r="B76" s="33"/>
      <c r="C76" s="33"/>
    </row>
    <row r="77" spans="1:23" x14ac:dyDescent="0.25">
      <c r="B77" s="33"/>
      <c r="C77" s="33"/>
    </row>
    <row r="78" spans="1:23" x14ac:dyDescent="0.25">
      <c r="B78" s="33"/>
      <c r="C78" s="33"/>
    </row>
    <row r="79" spans="1:23" x14ac:dyDescent="0.25">
      <c r="B79" s="33"/>
      <c r="C79" s="33"/>
    </row>
    <row r="80" spans="1:23" x14ac:dyDescent="0.25">
      <c r="B80" s="33"/>
      <c r="C80" s="33"/>
    </row>
  </sheetData>
  <sortState xmlns:xlrd2="http://schemas.microsoft.com/office/spreadsheetml/2017/richdata2" ref="A2:W70">
    <sortCondition ref="A2:A70"/>
  </sortState>
  <phoneticPr fontId="3" type="noConversion"/>
  <hyperlinks>
    <hyperlink ref="J7" r:id="rId1" tooltip="Hyverneaux-Corbuches" display="https://www.ffgolf.org/Ou-jouer/GOLF-DE-LESIGNY-REVEILLON/Hyverneaux-Corbuches" xr:uid="{D7D86C8B-D32C-44BD-BE26-D18C7AEC707B}"/>
    <hyperlink ref="K7" r:id="rId2" tooltip="Réveillon-Hyverneaux" display="https://www.ffgolf.org/Ou-jouer/GOLF-DE-LESIGNY-REVEILLON/Reveillon-Hyverneaux" xr:uid="{2B147BBC-6D42-41C6-862E-30F95D2A6CA5}"/>
    <hyperlink ref="D27" r:id="rId3" display="tel:+33134864889" xr:uid="{2FE180F2-AB7E-4B9C-A0C5-25D8BF0EE45A}"/>
    <hyperlink ref="K63" r:id="rId4" tooltip="Metz Technopole Compact" display="https://www.ffgolf.org/Ou-jouer/GARDENGOLF-DE-METZ-TECHNOPOLE/Metz-Technopole-Compact" xr:uid="{E5BDB84B-14B2-4FCA-B8AC-3A32C7F593B2}"/>
    <hyperlink ref="G44" r:id="rId5" xr:uid="{B5EDFC8D-A868-4624-B73B-0B27C4E9D5F0}"/>
    <hyperlink ref="G43" r:id="rId6" xr:uid="{ABFC6D0C-8A36-4868-9007-858D56F70BA1}"/>
    <hyperlink ref="G42" r:id="rId7" xr:uid="{974090A5-8304-4185-87DA-889C55E92E1C}"/>
    <hyperlink ref="G41" r:id="rId8" xr:uid="{BF615086-F772-420F-86D0-0BC09B9F0837}"/>
    <hyperlink ref="G40" r:id="rId9" xr:uid="{0A58AC50-77CF-487C-9EFA-E26EC11CAAFA}"/>
    <hyperlink ref="G39" r:id="rId10" xr:uid="{DD2B7C00-0D1E-40B1-8B98-4245B8BAB18A}"/>
    <hyperlink ref="G37" r:id="rId11" xr:uid="{DF719184-78D6-421D-8EA1-059B8F1DA386}"/>
    <hyperlink ref="G36" r:id="rId12" xr:uid="{EE624872-69B9-4FE1-A22E-D2C6F09F7954}"/>
    <hyperlink ref="G35" r:id="rId13" xr:uid="{FBF09861-1B5D-43CF-BAF3-42A9E473C818}"/>
    <hyperlink ref="G34" r:id="rId14" xr:uid="{433D45D3-23A7-4CC6-AD0A-D27B242240CC}"/>
    <hyperlink ref="G33" r:id="rId15" xr:uid="{5BE75228-43CB-4800-866B-D9E03BB99B57}"/>
    <hyperlink ref="G31" r:id="rId16" xr:uid="{581A85BE-D6B8-405D-99CB-457EF3BB327E}"/>
    <hyperlink ref="G29" r:id="rId17" xr:uid="{5BDEDD99-9AD0-4915-B1AE-F919C59C43AF}"/>
    <hyperlink ref="G28" r:id="rId18" xr:uid="{2D3F9843-CBFF-45FF-A7E9-437B9DD526B1}"/>
    <hyperlink ref="G27" r:id="rId19" xr:uid="{44BD5A16-44B4-464C-B074-26212E77BE97}"/>
    <hyperlink ref="G25" r:id="rId20" xr:uid="{2CA914C4-5E3C-484B-B744-12A42EF49A6F}"/>
    <hyperlink ref="G24" r:id="rId21" xr:uid="{DE1ECBF0-3C5B-4EB4-85FB-A0A5BCD24C39}"/>
    <hyperlink ref="G21" r:id="rId22" xr:uid="{72D6B4EC-FF14-433F-B84B-16F8F2B1AEB3}"/>
    <hyperlink ref="G17" r:id="rId23" xr:uid="{2CEF2EDA-AA0E-4874-B6C1-0404EE61C91F}"/>
    <hyperlink ref="G16" r:id="rId24" xr:uid="{6B17290A-1F17-4CA0-B6BA-382A6DF33183}"/>
    <hyperlink ref="G15" r:id="rId25" xr:uid="{7E6508EF-38AD-4F33-A51B-39E61918179C}"/>
    <hyperlink ref="G14" r:id="rId26" xr:uid="{0C94D4DA-7C95-46AA-8BC9-D7BBFB2074FD}"/>
    <hyperlink ref="G12" r:id="rId27" xr:uid="{22E32260-8D74-4FC2-BB45-4BB3F60058B5}"/>
    <hyperlink ref="G11" r:id="rId28" xr:uid="{13A16969-341C-4F65-B6F0-0B0BC086CED9}"/>
    <hyperlink ref="G10" r:id="rId29" xr:uid="{3ED2FAA8-AA32-49AE-96A8-5B15BCD65B80}"/>
    <hyperlink ref="G9" r:id="rId30" xr:uid="{EE0D0BF7-53EC-45B9-8A3D-BB631717A1E4}"/>
    <hyperlink ref="G8" r:id="rId31" xr:uid="{6EFC83A3-231D-4E9F-A582-DD6C95187912}"/>
    <hyperlink ref="G2" r:id="rId32" xr:uid="{DCE6010D-1952-4EB5-A239-5811F829798A}"/>
    <hyperlink ref="G3" r:id="rId33" xr:uid="{8BFD0017-0CE9-4AC2-83DE-35BE33084EE8}"/>
    <hyperlink ref="G4" r:id="rId34" xr:uid="{537ADDBA-0717-44D8-BEA4-CF200CB2D23A}"/>
    <hyperlink ref="G5" r:id="rId35" xr:uid="{EC8AF2B8-A1DC-4FF0-9416-E98C686D953A}"/>
    <hyperlink ref="G7" r:id="rId36" xr:uid="{F720436E-BD59-46B7-8960-AD75FB554853}"/>
    <hyperlink ref="H4" r:id="rId37" display="mailto:infos@golfduprieure.com" xr:uid="{5E975D84-BBC1-4892-B217-745F53514160}"/>
    <hyperlink ref="H3" r:id="rId38" display="mailto:st.quentin@bluegreen.fr" xr:uid="{F05A15E4-F2A3-4FDA-8D14-930DDCA1D2C7}"/>
    <hyperlink ref="H5" r:id="rId39" display="mailto:accueil@golformesson.fr" xr:uid="{670D7AB7-FD16-4D82-A20D-37707CEE3A31}"/>
    <hyperlink ref="H18" r:id="rId40" xr:uid="{95C48585-E562-4B6C-A452-EFEB4A4D0FCC}"/>
    <hyperlink ref="H6" r:id="rId41" xr:uid="{AF595404-64B2-4E23-A3A8-429B948347CA}"/>
    <hyperlink ref="H10" r:id="rId42" display="mailto:bellefontaine@bluegreen.fr" xr:uid="{13DB8792-AB4F-4A91-BAB2-B7D4B7EA5C5B}"/>
    <hyperlink ref="H13" r:id="rId43" display="mailto:contact%40gardengolf-cergy.fr" xr:uid="{6FAE6239-3A0D-4E5D-9DD0-79568091D8F4}"/>
    <hyperlink ref="H14" r:id="rId44" display="mailto:contact@chateau-augerville.com" xr:uid="{FE0D8D1B-48CA-409A-93FA-545C76B0A472}"/>
    <hyperlink ref="H19" r:id="rId45" display="mailto:contact%40exclusivgolf-rochefort.fr" xr:uid="{48F02456-B2AF-491A-B220-2C51BBD8A54D}"/>
    <hyperlink ref="H20" r:id="rId46" display="mailto:contact%40exclusivgolf-cely.fr" xr:uid="{3F8A2568-41CC-4E2E-BB01-60633FF66D5A}"/>
    <hyperlink ref="H22" r:id="rId47" display="mailto:contact%40gardengolf-gadancourt.fr" xr:uid="{153EFB3C-B6DB-4FC3-AA44-86EA6D5B99EE}"/>
    <hyperlink ref="H23" r:id="rId48" display="mailto:contact%40gardengolf-foretdechantilly.fr" xr:uid="{68597C18-3FD9-4268-AE2F-DAD60BB3E38D}"/>
    <hyperlink ref="H25" r:id="rId49" display="mailto:marolles.en.brie@bluegreen.fr" xr:uid="{A35413E2-0077-4EE4-904C-9349FF47ECD3}"/>
    <hyperlink ref="H26" r:id="rId50" display="mailto:contact%40gardengolf-senart.fr" xr:uid="{A72F1E08-759D-4358-B40A-DB946DFFF130}"/>
    <hyperlink ref="H27" r:id="rId51" display="mailto:lesyvelines@opengolfclub.com" xr:uid="{C34221C1-A532-4574-8D19-F99FFCC918A5}"/>
    <hyperlink ref="H30" r:id="rId52" display="mailto:contact%40exclusivgolf-lecoudray.fr" xr:uid="{D9A886D0-FFD4-46C7-9B20-0158B5A5B9F6}"/>
    <hyperlink ref="H32" r:id="rId53" display="mailto:contact%40exclusivgolf-raray.fr" xr:uid="{F416B064-9404-4216-8260-500CD5DA9C71}"/>
    <hyperlink ref="H34" r:id="rId54" display="mailto:%20golf@golfmontgriffon.com" xr:uid="{F8D164FE-33BC-4532-8D7F-317149C800FC}"/>
    <hyperlink ref="H35" r:id="rId55" display="mailto:secretariat@golfozoir.fr" xr:uid="{6936F473-38BD-4C3B-BA04-2D1E723C40C1}"/>
    <hyperlink ref="H36" r:id="rId56" display="mailto:golf@rebetz.com" xr:uid="{62BE823A-F50C-4650-9056-ADFCA37164D0}"/>
    <hyperlink ref="H37" r:id="rId57" display="mailto:st.aubin@bluegreen.fr" xr:uid="{CCA4FA3A-AC13-445B-B222-F8AA17D20F6F}"/>
    <hyperlink ref="H38" r:id="rId58" display="mailto:contact%40gardengolf-saintgermain.fr" xr:uid="{58D649C6-5CE4-44BB-8EDF-8EB798D00D25}"/>
    <hyperlink ref="H40" r:id="rId59" display="mailto:villennes@bluegreen.fr" xr:uid="{02C70AEB-FA04-4346-BDCA-8871BFE4EFFC}"/>
    <hyperlink ref="H28" r:id="rId60" display="mailto:guerville%40bluegreen.com" xr:uid="{78AAA3E5-C4E3-49C6-A9C1-D27226C4E03C}"/>
    <hyperlink ref="H43" r:id="rId61" xr:uid="{2A606A38-70D9-4A0B-98A1-B36F7B3B4E15}"/>
    <hyperlink ref="G46" r:id="rId62" display="http://www.golfdestempliers.fr/" xr:uid="{93A20E3F-78DF-492D-B306-5B6337DC4855}"/>
    <hyperlink ref="H46" r:id="rId63" display="mailto:contact%40gardengolf-templiers.fr" xr:uid="{389C499B-2E1C-4993-ABD1-A7CD05142830}"/>
    <hyperlink ref="H47" r:id="rId64" display="mailto:contact%40dailygolf-buc.fr" xr:uid="{20C3E921-B22B-45E0-9F27-F2E75118EF28}"/>
    <hyperlink ref="H48" r:id="rId65" xr:uid="{E72883A4-3335-4CB3-8E3B-A1D760A168B7}"/>
    <hyperlink ref="H70" r:id="rId66" display="mailto:contact@ugolfderoissy.fr" xr:uid="{D12477B0-3299-4012-BAAB-2FC7B52FCB6F}"/>
    <hyperlink ref="H69" r:id="rId67" display="mailto:accueil@dailygolf-borely.fr" xr:uid="{F9BE2453-0693-45DF-9223-1E1873382722}"/>
    <hyperlink ref="H68" r:id="rId68" display="mailto:contact@dailygolf-bezannes.fr" xr:uid="{2D531CD5-8996-464C-9DE7-2EFD8AAE3B1D}"/>
    <hyperlink ref="H67" r:id="rId69" display="mailto:contact@gardengolf-vdo.fr" xr:uid="{DA1FCDBE-005F-4393-93EB-54D9928396E4}"/>
    <hyperlink ref="H66" r:id="rId70" display="mailto:contact@gardengolf-carquefou.fr" xr:uid="{6EAF38E0-AFCC-42C4-B41B-2679C6FBE9A1}"/>
    <hyperlink ref="H65" r:id="rId71" display="mailto:contact@exclusivgolf-aingeray.fr" xr:uid="{6AC688E5-A4B4-4433-9938-F00FAA853239}"/>
    <hyperlink ref="H64" r:id="rId72" display="mailto:accueil@gardengolf-mionnay.fr" xr:uid="{55CD482A-85C2-48D5-AB93-A06F340FF189}"/>
    <hyperlink ref="H63" r:id="rId73" display="mailto:contact@gardengolf-metz.fr" xr:uid="{2E6788A8-7B56-47C5-83B7-7B8166C8CBA1}"/>
    <hyperlink ref="H62" r:id="rId74" display="mailto:contact@exclusivgolf-cherisey.fr" xr:uid="{240D0755-27BD-4FC7-BABA-AF7727AA65C7}"/>
    <hyperlink ref="H61" r:id="rId75" display="mailto:contact@gardengolf-lacanau.fr" xr:uid="{84F83543-1F16-4FA6-B6BA-B01AA5AC45EE}"/>
    <hyperlink ref="H60" r:id="rId76" display="mailto:contact@gardengolf-nancypulnoy.fr" xr:uid="{D3F5235E-CEC9-47E0-AE96-2723941FDCEB}"/>
    <hyperlink ref="H59" r:id="rId77" display="mailto:contact@gardengolf-digne.fr" xr:uid="{DC8CC5AA-617E-489F-95B2-76B610DB7A0F}"/>
    <hyperlink ref="H58" r:id="rId78" display="mailto:contact@exclusivgolf-cice.fr" xr:uid="{44793F66-AD08-4CAB-B69B-2CAD1D32DF11}"/>
    <hyperlink ref="H57" r:id="rId79" display="mailto:info@bournel.com" xr:uid="{91BD3D1B-5751-40A6-BB10-360128D000E2}"/>
    <hyperlink ref="H56" r:id="rId80" display="mailto:contact@gardengolf-bourges.fr" xr:uid="{9DCDB98C-DC01-4125-B3EF-5F2B611797A2}"/>
    <hyperlink ref="H55" r:id="rId81" display="mailto:contact@gardengolf-biscarrosse.fr" xr:uid="{FC7EDB6F-17FD-4B4F-A301-68A67F2E9EEC}"/>
    <hyperlink ref="H54" r:id="rId82" display="mailto:contact@ugolfavignonchateaublanc.com" xr:uid="{0FAE646B-0D34-47C6-BF8E-27645960DDB9}"/>
    <hyperlink ref="G53" r:id="rId83" xr:uid="{3688D5FD-34C8-4EB0-98B6-370BCA4D9DEE}"/>
    <hyperlink ref="H52" r:id="rId84" display="mailto:contact@gardengolf-rouen.fr" xr:uid="{893C2423-377C-42F1-B33A-FD0284EE5591}"/>
    <hyperlink ref="H51" r:id="rId85" display="mailto:contact@gardengolf-evreux.fr" xr:uid="{34A64381-816C-4CFC-933E-4D69CA816CCD}"/>
    <hyperlink ref="H50" r:id="rId86" display="mailto:accueil@dailygolf-verrieres.fr" xr:uid="{9B72B6DB-3DE1-4A85-B3AC-9D5B5AE764B6}"/>
    <hyperlink ref="H49" r:id="rId87" display="mailto:contact@dailygolf-saintouen.fr" xr:uid="{2A6E03B3-D81F-492C-AF9B-560BB8E36C0C}"/>
    <hyperlink ref="H45" r:id="rId88" display="mailto:contact@exclusivgollf-apremont.fr" xr:uid="{E4F64A4A-6BC6-4611-9157-7147D4323647}"/>
    <hyperlink ref="H21" r:id="rId89" display="mailto:infos@golf-forgeslesbains.com" xr:uid="{A064D3CB-7A4B-4D6D-93A8-A6292A3842B0}"/>
    <hyperlink ref="G70" r:id="rId90" xr:uid="{A402CB6B-140D-4B6E-B0A4-DA67D975F123}"/>
  </hyperlinks>
  <pageMargins left="0.7" right="0.7" top="0.75" bottom="0.75" header="0.3" footer="0.3"/>
  <pageSetup paperSize="9" orientation="portrait" horizontalDpi="0" verticalDpi="0" r:id="rId9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F247C-158D-449E-A872-E5966ECB2E86}">
  <dimension ref="A1:Q80"/>
  <sheetViews>
    <sheetView topLeftCell="A35" workbookViewId="0">
      <selection activeCell="C69" sqref="C69"/>
    </sheetView>
  </sheetViews>
  <sheetFormatPr baseColWidth="10" defaultRowHeight="15" x14ac:dyDescent="0.25"/>
  <cols>
    <col min="1" max="1" width="6.42578125" style="17" customWidth="1"/>
    <col min="2" max="2" width="36.5703125" style="17" customWidth="1"/>
    <col min="3" max="4" width="20.42578125" style="17" customWidth="1"/>
    <col min="5" max="5" width="20.42578125" style="23" customWidth="1"/>
    <col min="6" max="6" width="11.42578125" style="17"/>
    <col min="7" max="7" width="38.28515625" style="17" customWidth="1"/>
    <col min="8" max="9" width="15" style="17" customWidth="1"/>
    <col min="10" max="10" width="51.5703125" style="17" customWidth="1"/>
    <col min="11" max="11" width="30.42578125" style="17" customWidth="1"/>
    <col min="12" max="12" width="32.140625" style="17" customWidth="1"/>
    <col min="13" max="13" width="22.7109375" style="17" customWidth="1"/>
    <col min="14" max="14" width="12" style="20" customWidth="1"/>
    <col min="15" max="15" width="11.42578125" style="20"/>
    <col min="16" max="16" width="16.7109375" style="29" bestFit="1" customWidth="1"/>
    <col min="17" max="17" width="11.42578125" style="29"/>
    <col min="18" max="16384" width="11.42578125" style="17"/>
  </cols>
  <sheetData>
    <row r="1" spans="1:17" s="13" customFormat="1" x14ac:dyDescent="0.25">
      <c r="A1" s="13" t="s">
        <v>325</v>
      </c>
      <c r="B1" s="13" t="s">
        <v>1</v>
      </c>
      <c r="C1" s="13" t="s">
        <v>165</v>
      </c>
      <c r="D1" s="13" t="s">
        <v>284</v>
      </c>
      <c r="E1" s="14" t="s">
        <v>285</v>
      </c>
      <c r="F1" s="13" t="s">
        <v>0</v>
      </c>
      <c r="G1" s="13" t="s">
        <v>203</v>
      </c>
      <c r="H1" s="13" t="s">
        <v>204</v>
      </c>
      <c r="I1" s="13" t="s">
        <v>205</v>
      </c>
      <c r="J1" s="13" t="s">
        <v>166</v>
      </c>
      <c r="K1" s="13" t="s">
        <v>282</v>
      </c>
      <c r="L1" s="13" t="s">
        <v>2</v>
      </c>
      <c r="M1" s="13" t="s">
        <v>167</v>
      </c>
      <c r="N1" s="15" t="s">
        <v>168</v>
      </c>
      <c r="O1" s="15" t="s">
        <v>202</v>
      </c>
      <c r="P1" s="16" t="s">
        <v>169</v>
      </c>
      <c r="Q1" s="16" t="s">
        <v>170</v>
      </c>
    </row>
    <row r="2" spans="1:17" x14ac:dyDescent="0.25">
      <c r="A2" s="17">
        <v>0</v>
      </c>
      <c r="B2" s="17" t="s">
        <v>72</v>
      </c>
      <c r="C2" s="17" t="s">
        <v>73</v>
      </c>
      <c r="D2" s="18" t="str">
        <f>_xlfn.CONCAT("tel:+33",SUBSTITUTE(RIGHT(C2,13)," ",""))</f>
        <v>tel:+33147011504</v>
      </c>
      <c r="E2" s="19" t="s">
        <v>286</v>
      </c>
      <c r="F2" s="17" t="s">
        <v>214</v>
      </c>
      <c r="G2" s="17" t="s">
        <v>217</v>
      </c>
      <c r="J2" s="17" t="s">
        <v>164</v>
      </c>
      <c r="K2" s="17" t="s">
        <v>283</v>
      </c>
      <c r="L2" s="17" t="s">
        <v>16</v>
      </c>
      <c r="M2" s="17" t="s">
        <v>39</v>
      </c>
      <c r="N2" s="20" t="s">
        <v>74</v>
      </c>
      <c r="O2" s="21">
        <f>INT((10*VALUE(LEFT(N2,3)))/2.5)</f>
        <v>15</v>
      </c>
      <c r="P2" s="22">
        <v>48.847019000000003</v>
      </c>
      <c r="Q2" s="22">
        <v>2.1597580000000001</v>
      </c>
    </row>
    <row r="3" spans="1:17" x14ac:dyDescent="0.25">
      <c r="A3" s="17">
        <v>1</v>
      </c>
      <c r="B3" s="17" t="s">
        <v>212</v>
      </c>
      <c r="C3" s="17" t="s">
        <v>99</v>
      </c>
      <c r="D3" s="18" t="str">
        <f t="shared" ref="D3:D69" si="0">_xlfn.CONCAT("tel:+33",SUBSTITUTE(RIGHT(C3,13)," ",""))</f>
        <v>tel:+33130508640</v>
      </c>
      <c r="E3" s="23" t="s">
        <v>287</v>
      </c>
      <c r="F3" s="17" t="s">
        <v>77</v>
      </c>
      <c r="G3" s="17" t="s">
        <v>218</v>
      </c>
      <c r="H3" s="17" t="s">
        <v>219</v>
      </c>
      <c r="J3" s="17" t="s">
        <v>163</v>
      </c>
      <c r="K3" s="17" t="s">
        <v>109</v>
      </c>
      <c r="L3" s="17" t="s">
        <v>15</v>
      </c>
      <c r="M3" s="17" t="s">
        <v>39</v>
      </c>
      <c r="N3" s="20" t="s">
        <v>100</v>
      </c>
      <c r="O3" s="21">
        <f t="shared" ref="O3:O44" si="1">INT((10*VALUE(LEFT(N3,3)))/2.5)</f>
        <v>12</v>
      </c>
      <c r="P3" s="22">
        <v>48.788296000000003</v>
      </c>
      <c r="Q3" s="22">
        <v>1.992918</v>
      </c>
    </row>
    <row r="4" spans="1:17" x14ac:dyDescent="0.25">
      <c r="A4" s="17">
        <v>2</v>
      </c>
      <c r="B4" s="17" t="s">
        <v>211</v>
      </c>
      <c r="C4" s="17" t="s">
        <v>76</v>
      </c>
      <c r="D4" s="18" t="str">
        <f t="shared" si="0"/>
        <v>tel:+33134766565</v>
      </c>
      <c r="E4" s="23" t="s">
        <v>288</v>
      </c>
      <c r="F4" s="17" t="s">
        <v>77</v>
      </c>
      <c r="G4" s="17" t="s">
        <v>220</v>
      </c>
      <c r="H4" s="17" t="s">
        <v>221</v>
      </c>
      <c r="J4" s="17" t="s">
        <v>162</v>
      </c>
      <c r="K4" s="17" t="s">
        <v>283</v>
      </c>
      <c r="L4" s="17" t="s">
        <v>12</v>
      </c>
      <c r="M4" s="17" t="s">
        <v>39</v>
      </c>
      <c r="N4" s="20" t="s">
        <v>28</v>
      </c>
      <c r="O4" s="21">
        <f t="shared" si="1"/>
        <v>17</v>
      </c>
      <c r="P4" s="24">
        <v>49.052059999999997</v>
      </c>
      <c r="Q4" s="24">
        <v>1.7922739999999999</v>
      </c>
    </row>
    <row r="5" spans="1:17" x14ac:dyDescent="0.25">
      <c r="A5" s="17">
        <v>3</v>
      </c>
      <c r="B5" s="17" t="s">
        <v>193</v>
      </c>
      <c r="C5" s="17" t="s">
        <v>93</v>
      </c>
      <c r="D5" s="18" t="str">
        <f t="shared" si="0"/>
        <v>tel:+33145762071</v>
      </c>
      <c r="E5" s="23" t="s">
        <v>289</v>
      </c>
      <c r="F5" s="17" t="s">
        <v>30</v>
      </c>
      <c r="G5" s="17" t="s">
        <v>222</v>
      </c>
      <c r="J5" s="17" t="s">
        <v>161</v>
      </c>
      <c r="K5" s="17" t="s">
        <v>283</v>
      </c>
      <c r="L5" s="17" t="s">
        <v>10</v>
      </c>
      <c r="M5" s="17" t="s">
        <v>27</v>
      </c>
      <c r="N5" s="20" t="s">
        <v>59</v>
      </c>
      <c r="O5" s="21">
        <f t="shared" si="1"/>
        <v>15</v>
      </c>
      <c r="P5" s="22">
        <v>48.786487999999999</v>
      </c>
      <c r="Q5" s="22">
        <v>2.5497190000000001</v>
      </c>
    </row>
    <row r="6" spans="1:17" x14ac:dyDescent="0.25">
      <c r="A6" s="17">
        <v>4</v>
      </c>
      <c r="B6" s="17" t="s">
        <v>7</v>
      </c>
      <c r="C6" s="17" t="s">
        <v>51</v>
      </c>
      <c r="D6" s="18" t="str">
        <f t="shared" si="0"/>
        <v>tel:+33130549494</v>
      </c>
      <c r="E6" s="23" t="s">
        <v>290</v>
      </c>
      <c r="F6" s="17" t="s">
        <v>30</v>
      </c>
      <c r="G6" s="17" t="s">
        <v>223</v>
      </c>
      <c r="J6" s="17" t="s">
        <v>160</v>
      </c>
      <c r="K6" s="32" t="s">
        <v>213</v>
      </c>
      <c r="L6" s="17" t="s">
        <v>8</v>
      </c>
      <c r="M6" s="17" t="s">
        <v>39</v>
      </c>
      <c r="N6" s="20" t="s">
        <v>52</v>
      </c>
      <c r="O6" s="21">
        <f t="shared" si="1"/>
        <v>12</v>
      </c>
      <c r="P6" s="22">
        <v>48.874583000000001</v>
      </c>
      <c r="Q6" s="22">
        <v>1.9850540000000001</v>
      </c>
    </row>
    <row r="7" spans="1:17" x14ac:dyDescent="0.25">
      <c r="A7" s="17">
        <v>5</v>
      </c>
      <c r="B7" s="17" t="s">
        <v>194</v>
      </c>
      <c r="C7" s="17" t="s">
        <v>87</v>
      </c>
      <c r="D7" s="18" t="str">
        <f t="shared" si="0"/>
        <v>tel:+33160021733</v>
      </c>
      <c r="E7" s="23" t="s">
        <v>291</v>
      </c>
      <c r="F7" s="17" t="s">
        <v>23</v>
      </c>
      <c r="G7" s="17" t="s">
        <v>224</v>
      </c>
      <c r="H7" s="17" t="s">
        <v>225</v>
      </c>
      <c r="J7" s="17" t="s">
        <v>159</v>
      </c>
      <c r="K7" s="17" t="s">
        <v>283</v>
      </c>
      <c r="L7" s="17" t="s">
        <v>105</v>
      </c>
      <c r="M7" s="17" t="s">
        <v>27</v>
      </c>
      <c r="N7" s="20" t="s">
        <v>46</v>
      </c>
      <c r="O7" s="21">
        <f t="shared" si="1"/>
        <v>14</v>
      </c>
      <c r="P7" s="24">
        <v>48.732919000000003</v>
      </c>
      <c r="Q7" s="24">
        <v>2.6101749999999999</v>
      </c>
    </row>
    <row r="8" spans="1:17" x14ac:dyDescent="0.25">
      <c r="A8" s="17">
        <v>6</v>
      </c>
      <c r="B8" s="17" t="s">
        <v>36</v>
      </c>
      <c r="C8" s="17" t="s">
        <v>37</v>
      </c>
      <c r="D8" s="18" t="str">
        <f t="shared" si="0"/>
        <v>tel:+33164588080</v>
      </c>
      <c r="E8" s="23" t="s">
        <v>292</v>
      </c>
      <c r="F8" s="17" t="s">
        <v>38</v>
      </c>
      <c r="G8" s="17" t="s">
        <v>226</v>
      </c>
      <c r="H8" s="17" t="s">
        <v>227</v>
      </c>
      <c r="J8" s="17" t="s">
        <v>158</v>
      </c>
      <c r="K8" s="17" t="s">
        <v>283</v>
      </c>
      <c r="L8" s="17" t="s">
        <v>36</v>
      </c>
      <c r="M8" s="17" t="s">
        <v>39</v>
      </c>
      <c r="N8" s="20" t="s">
        <v>40</v>
      </c>
      <c r="O8" s="21">
        <f t="shared" si="1"/>
        <v>16</v>
      </c>
      <c r="P8" s="22">
        <v>48.598303000000001</v>
      </c>
      <c r="Q8" s="22">
        <v>2.1265779999999999</v>
      </c>
    </row>
    <row r="9" spans="1:17" x14ac:dyDescent="0.25">
      <c r="A9" s="17">
        <v>7</v>
      </c>
      <c r="B9" s="17" t="s">
        <v>195</v>
      </c>
      <c r="C9" s="17" t="s">
        <v>35</v>
      </c>
      <c r="D9" s="18" t="str">
        <f t="shared" si="0"/>
        <v>tel:+33344490081</v>
      </c>
      <c r="E9" s="23" t="s">
        <v>293</v>
      </c>
      <c r="F9" s="17" t="s">
        <v>30</v>
      </c>
      <c r="G9" s="17" t="s">
        <v>228</v>
      </c>
      <c r="J9" s="17" t="s">
        <v>157</v>
      </c>
      <c r="K9" s="17" t="s">
        <v>283</v>
      </c>
      <c r="L9" s="17" t="s">
        <v>6</v>
      </c>
      <c r="M9" s="17" t="s">
        <v>20</v>
      </c>
      <c r="N9" s="20" t="s">
        <v>31</v>
      </c>
      <c r="O9" s="21">
        <f t="shared" si="1"/>
        <v>13</v>
      </c>
      <c r="P9" s="22">
        <v>49.270615999999997</v>
      </c>
      <c r="Q9" s="22">
        <v>1.8556440000000001</v>
      </c>
    </row>
    <row r="10" spans="1:17" x14ac:dyDescent="0.25">
      <c r="A10" s="17">
        <v>8</v>
      </c>
      <c r="B10" s="17" t="s">
        <v>196</v>
      </c>
      <c r="C10" s="17" t="s">
        <v>22</v>
      </c>
      <c r="D10" s="18" t="str">
        <f t="shared" si="0"/>
        <v>tel:+33134710502</v>
      </c>
      <c r="E10" s="23" t="s">
        <v>294</v>
      </c>
      <c r="F10" s="17" t="s">
        <v>215</v>
      </c>
      <c r="G10" s="17" t="s">
        <v>229</v>
      </c>
      <c r="H10" s="17" t="s">
        <v>230</v>
      </c>
      <c r="J10" s="17" t="s">
        <v>156</v>
      </c>
      <c r="K10" s="17" t="s">
        <v>283</v>
      </c>
      <c r="L10" s="17" t="s">
        <v>4</v>
      </c>
      <c r="M10" s="17" t="s">
        <v>24</v>
      </c>
      <c r="N10" s="20" t="s">
        <v>25</v>
      </c>
      <c r="O10" s="21">
        <f t="shared" si="1"/>
        <v>13</v>
      </c>
      <c r="P10" s="22">
        <v>49.092553000000002</v>
      </c>
      <c r="Q10" s="22">
        <v>2.4595750000000001</v>
      </c>
    </row>
    <row r="11" spans="1:17" x14ac:dyDescent="0.25">
      <c r="A11" s="17">
        <v>9</v>
      </c>
      <c r="B11" s="17" t="s">
        <v>197</v>
      </c>
      <c r="C11" s="17" t="s">
        <v>18</v>
      </c>
      <c r="D11" s="18" t="str">
        <f t="shared" si="0"/>
        <v>tel:+33130279700</v>
      </c>
      <c r="E11" s="23" t="s">
        <v>295</v>
      </c>
      <c r="F11" s="17" t="s">
        <v>208</v>
      </c>
      <c r="G11" s="17" t="s">
        <v>231</v>
      </c>
      <c r="H11" s="17" t="s">
        <v>232</v>
      </c>
      <c r="J11" s="17" t="s">
        <v>155</v>
      </c>
      <c r="K11" s="17" t="s">
        <v>283</v>
      </c>
      <c r="L11" s="17" t="s">
        <v>3</v>
      </c>
      <c r="M11" s="17" t="s">
        <v>20</v>
      </c>
      <c r="N11" s="20" t="s">
        <v>21</v>
      </c>
      <c r="O11" s="21">
        <f t="shared" si="1"/>
        <v>14</v>
      </c>
      <c r="P11" s="22">
        <v>49.082675000000002</v>
      </c>
      <c r="Q11" s="22">
        <v>1.9848939999999999</v>
      </c>
    </row>
    <row r="12" spans="1:17" x14ac:dyDescent="0.25">
      <c r="A12" s="17">
        <v>10</v>
      </c>
      <c r="B12" s="17" t="s">
        <v>198</v>
      </c>
      <c r="C12" s="17" t="s">
        <v>26</v>
      </c>
      <c r="D12" s="18" t="str">
        <f t="shared" si="0"/>
        <v>tel:+33164660000</v>
      </c>
      <c r="E12" s="23" t="s">
        <v>296</v>
      </c>
      <c r="F12" s="17" t="s">
        <v>208</v>
      </c>
      <c r="G12" s="17" t="s">
        <v>233</v>
      </c>
      <c r="H12" s="17" t="s">
        <v>234</v>
      </c>
      <c r="J12" s="17" t="s">
        <v>153</v>
      </c>
      <c r="K12" s="17" t="s">
        <v>283</v>
      </c>
      <c r="L12" s="17" t="s">
        <v>154</v>
      </c>
      <c r="M12" s="17" t="s">
        <v>27</v>
      </c>
      <c r="N12" s="20" t="s">
        <v>28</v>
      </c>
      <c r="O12" s="21">
        <f t="shared" si="1"/>
        <v>17</v>
      </c>
      <c r="P12" s="22">
        <v>48.847177000000002</v>
      </c>
      <c r="Q12" s="22">
        <v>2.7137020000000001</v>
      </c>
    </row>
    <row r="13" spans="1:17" x14ac:dyDescent="0.25">
      <c r="A13" s="17">
        <v>11</v>
      </c>
      <c r="B13" s="17" t="s">
        <v>199</v>
      </c>
      <c r="C13" s="17" t="s">
        <v>29</v>
      </c>
      <c r="D13" s="18" t="str">
        <f t="shared" si="0"/>
        <v>tel:+33134210348</v>
      </c>
      <c r="E13" s="23" t="s">
        <v>297</v>
      </c>
      <c r="F13" s="17" t="s">
        <v>30</v>
      </c>
      <c r="G13" s="17" t="s">
        <v>235</v>
      </c>
      <c r="J13" s="17" t="s">
        <v>151</v>
      </c>
      <c r="K13" s="17" t="s">
        <v>283</v>
      </c>
      <c r="L13" s="17" t="s">
        <v>152</v>
      </c>
      <c r="M13" s="17" t="s">
        <v>20</v>
      </c>
      <c r="N13" s="20" t="s">
        <v>31</v>
      </c>
      <c r="O13" s="21">
        <f t="shared" si="1"/>
        <v>13</v>
      </c>
      <c r="P13" s="22">
        <v>49.038882000000001</v>
      </c>
      <c r="Q13" s="22">
        <v>2.0123470000000001</v>
      </c>
    </row>
    <row r="14" spans="1:17" x14ac:dyDescent="0.25">
      <c r="A14" s="17">
        <v>12</v>
      </c>
      <c r="B14" s="17" t="s">
        <v>200</v>
      </c>
      <c r="C14" s="17" t="s">
        <v>32</v>
      </c>
      <c r="D14" s="18" t="str">
        <f t="shared" si="0"/>
        <v>tel:+33238321207</v>
      </c>
      <c r="E14" s="23" t="s">
        <v>298</v>
      </c>
      <c r="F14" s="17" t="s">
        <v>30</v>
      </c>
      <c r="G14" s="17" t="s">
        <v>236</v>
      </c>
      <c r="J14" s="17" t="s">
        <v>149</v>
      </c>
      <c r="K14" s="17" t="s">
        <v>283</v>
      </c>
      <c r="L14" s="17" t="s">
        <v>150</v>
      </c>
      <c r="M14" s="17" t="s">
        <v>33</v>
      </c>
      <c r="N14" s="20" t="s">
        <v>34</v>
      </c>
      <c r="O14" s="21">
        <f t="shared" si="1"/>
        <v>17</v>
      </c>
      <c r="P14" s="22">
        <v>48.252012000000001</v>
      </c>
      <c r="Q14" s="22">
        <v>2.4390499999999999</v>
      </c>
    </row>
    <row r="15" spans="1:17" x14ac:dyDescent="0.25">
      <c r="A15" s="17">
        <v>13</v>
      </c>
      <c r="B15" s="17" t="s">
        <v>201</v>
      </c>
      <c r="C15" s="17" t="s">
        <v>41</v>
      </c>
      <c r="D15" s="18" t="str">
        <f t="shared" si="0"/>
        <v>tel:+33164753444</v>
      </c>
      <c r="E15" s="23" t="s">
        <v>299</v>
      </c>
      <c r="F15" s="17" t="s">
        <v>208</v>
      </c>
      <c r="G15" s="17" t="s">
        <v>237</v>
      </c>
      <c r="H15" s="17" t="s">
        <v>238</v>
      </c>
      <c r="J15" s="17" t="s">
        <v>147</v>
      </c>
      <c r="K15" s="17" t="s">
        <v>283</v>
      </c>
      <c r="L15" s="17" t="s">
        <v>148</v>
      </c>
      <c r="M15" s="17" t="s">
        <v>27</v>
      </c>
      <c r="N15" s="20" t="s">
        <v>40</v>
      </c>
      <c r="O15" s="21">
        <f t="shared" si="1"/>
        <v>16</v>
      </c>
      <c r="P15" s="22">
        <v>48.842609000000003</v>
      </c>
      <c r="Q15" s="22">
        <v>2.9429439999999998</v>
      </c>
    </row>
    <row r="16" spans="1:17" x14ac:dyDescent="0.25">
      <c r="A16" s="17">
        <v>14</v>
      </c>
      <c r="B16" s="17" t="s">
        <v>177</v>
      </c>
      <c r="C16" s="17" t="s">
        <v>43</v>
      </c>
      <c r="D16" s="18" t="str">
        <f t="shared" si="0"/>
        <v>tel:+33139910750</v>
      </c>
      <c r="E16" s="23" t="s">
        <v>300</v>
      </c>
      <c r="F16" s="17" t="s">
        <v>208</v>
      </c>
      <c r="G16" s="17" t="s">
        <v>239</v>
      </c>
      <c r="H16" s="17" t="s">
        <v>240</v>
      </c>
      <c r="J16" s="17" t="s">
        <v>146</v>
      </c>
      <c r="K16" s="17" t="s">
        <v>283</v>
      </c>
      <c r="L16" s="17" t="s">
        <v>42</v>
      </c>
      <c r="M16" s="17" t="s">
        <v>24</v>
      </c>
      <c r="N16" s="20" t="s">
        <v>28</v>
      </c>
      <c r="O16" s="21">
        <f t="shared" si="1"/>
        <v>17</v>
      </c>
      <c r="P16" s="22">
        <v>49.018583999999997</v>
      </c>
      <c r="Q16" s="22">
        <v>2.3145340000000001</v>
      </c>
    </row>
    <row r="17" spans="1:17" x14ac:dyDescent="0.25">
      <c r="A17" s="17">
        <v>15</v>
      </c>
      <c r="B17" s="17" t="s">
        <v>178</v>
      </c>
      <c r="C17" s="17" t="s">
        <v>45</v>
      </c>
      <c r="D17" s="18" t="str">
        <f t="shared" si="0"/>
        <v>tel:+33169895959</v>
      </c>
      <c r="E17" s="23" t="s">
        <v>301</v>
      </c>
      <c r="F17" s="17" t="s">
        <v>208</v>
      </c>
      <c r="G17" s="17" t="s">
        <v>241</v>
      </c>
      <c r="H17" s="17" t="s">
        <v>242</v>
      </c>
      <c r="J17" s="17" t="s">
        <v>145</v>
      </c>
      <c r="K17" s="17" t="s">
        <v>283</v>
      </c>
      <c r="L17" s="17" t="s">
        <v>44</v>
      </c>
      <c r="M17" s="17" t="s">
        <v>33</v>
      </c>
      <c r="N17" s="20" t="s">
        <v>46</v>
      </c>
      <c r="O17" s="21">
        <f t="shared" si="1"/>
        <v>14</v>
      </c>
      <c r="P17" s="22">
        <v>48.645598999999997</v>
      </c>
      <c r="Q17" s="22">
        <v>2.4696630000000002</v>
      </c>
    </row>
    <row r="18" spans="1:17" x14ac:dyDescent="0.25">
      <c r="A18" s="17">
        <v>16</v>
      </c>
      <c r="B18" s="17" t="s">
        <v>171</v>
      </c>
      <c r="C18" s="17" t="s">
        <v>47</v>
      </c>
      <c r="D18" s="18" t="str">
        <f t="shared" si="0"/>
        <v>tel:+33139081370</v>
      </c>
      <c r="E18" s="23" t="s">
        <v>302</v>
      </c>
      <c r="F18" s="17" t="s">
        <v>30</v>
      </c>
      <c r="G18" s="17" t="s">
        <v>248</v>
      </c>
      <c r="J18" s="17" t="s">
        <v>143</v>
      </c>
      <c r="K18" s="17" t="s">
        <v>213</v>
      </c>
      <c r="L18" s="17" t="s">
        <v>144</v>
      </c>
      <c r="M18" s="17" t="s">
        <v>39</v>
      </c>
      <c r="N18" s="20" t="s">
        <v>48</v>
      </c>
      <c r="O18" s="21">
        <f t="shared" si="1"/>
        <v>14</v>
      </c>
      <c r="P18" s="22">
        <v>48.912723999999997</v>
      </c>
      <c r="Q18" s="22">
        <v>1.9981359999999999</v>
      </c>
    </row>
    <row r="19" spans="1:17" x14ac:dyDescent="0.25">
      <c r="A19" s="17">
        <v>17</v>
      </c>
      <c r="B19" s="17" t="s">
        <v>172</v>
      </c>
      <c r="C19" s="17" t="s">
        <v>49</v>
      </c>
      <c r="D19" s="18" t="str">
        <f t="shared" si="0"/>
        <v>tel:+33130413181</v>
      </c>
      <c r="E19" s="23" t="s">
        <v>303</v>
      </c>
      <c r="F19" s="17" t="s">
        <v>30</v>
      </c>
      <c r="G19" s="17" t="s">
        <v>249</v>
      </c>
      <c r="J19" s="17" t="s">
        <v>141</v>
      </c>
      <c r="K19" s="17" t="s">
        <v>283</v>
      </c>
      <c r="L19" s="17" t="s">
        <v>142</v>
      </c>
      <c r="M19" s="17" t="s">
        <v>39</v>
      </c>
      <c r="N19" s="20" t="s">
        <v>40</v>
      </c>
      <c r="O19" s="21">
        <f t="shared" si="1"/>
        <v>16</v>
      </c>
      <c r="P19" s="22">
        <v>48.585656</v>
      </c>
      <c r="Q19" s="22">
        <v>2.0022899999999999</v>
      </c>
    </row>
    <row r="20" spans="1:17" x14ac:dyDescent="0.25">
      <c r="A20" s="17">
        <v>18</v>
      </c>
      <c r="B20" s="17" t="s">
        <v>173</v>
      </c>
      <c r="C20" s="17" t="s">
        <v>50</v>
      </c>
      <c r="D20" s="18" t="str">
        <f t="shared" si="0"/>
        <v>tel:+33667271892</v>
      </c>
      <c r="E20" s="23" t="s">
        <v>304</v>
      </c>
      <c r="F20" s="17" t="s">
        <v>30</v>
      </c>
      <c r="G20" s="17" t="s">
        <v>250</v>
      </c>
      <c r="J20" s="17" t="s">
        <v>139</v>
      </c>
      <c r="K20" s="17" t="s">
        <v>213</v>
      </c>
      <c r="L20" s="17" t="s">
        <v>140</v>
      </c>
      <c r="M20" s="17" t="s">
        <v>33</v>
      </c>
      <c r="N20" s="20" t="s">
        <v>34</v>
      </c>
      <c r="O20" s="21">
        <f t="shared" si="1"/>
        <v>17</v>
      </c>
      <c r="P20" s="22">
        <v>48.467547000000003</v>
      </c>
      <c r="Q20" s="22">
        <v>2.522697</v>
      </c>
    </row>
    <row r="21" spans="1:17" x14ac:dyDescent="0.25">
      <c r="A21" s="17">
        <v>19</v>
      </c>
      <c r="B21" s="17" t="s">
        <v>174</v>
      </c>
      <c r="C21" s="17" t="s">
        <v>53</v>
      </c>
      <c r="D21" s="18" t="str">
        <f t="shared" si="0"/>
        <v>tel:+33164914818</v>
      </c>
      <c r="E21" s="23" t="s">
        <v>305</v>
      </c>
      <c r="F21" s="17" t="s">
        <v>215</v>
      </c>
      <c r="G21" s="17" t="s">
        <v>251</v>
      </c>
      <c r="H21" s="17" t="s">
        <v>252</v>
      </c>
      <c r="J21" s="17" t="s">
        <v>137</v>
      </c>
      <c r="K21" s="17" t="s">
        <v>283</v>
      </c>
      <c r="L21" s="17" t="s">
        <v>138</v>
      </c>
      <c r="M21" s="17" t="s">
        <v>39</v>
      </c>
      <c r="N21" s="20" t="s">
        <v>54</v>
      </c>
      <c r="O21" s="21">
        <f t="shared" si="1"/>
        <v>16</v>
      </c>
      <c r="P21" s="22">
        <v>48.632308999999999</v>
      </c>
      <c r="Q21" s="22">
        <v>2.082322</v>
      </c>
    </row>
    <row r="22" spans="1:17" x14ac:dyDescent="0.25">
      <c r="A22" s="17">
        <v>20</v>
      </c>
      <c r="B22" s="17" t="s">
        <v>175</v>
      </c>
      <c r="C22" s="17" t="s">
        <v>56</v>
      </c>
      <c r="D22" s="18" t="str">
        <f t="shared" si="0"/>
        <v>tel:+33134661297</v>
      </c>
      <c r="E22" s="23" t="s">
        <v>306</v>
      </c>
      <c r="F22" s="17" t="s">
        <v>30</v>
      </c>
      <c r="G22" s="17" t="s">
        <v>253</v>
      </c>
      <c r="J22" s="17" t="s">
        <v>136</v>
      </c>
      <c r="K22" s="17" t="s">
        <v>213</v>
      </c>
      <c r="L22" s="17" t="s">
        <v>55</v>
      </c>
      <c r="M22" s="17" t="s">
        <v>20</v>
      </c>
      <c r="N22" s="20" t="s">
        <v>21</v>
      </c>
      <c r="O22" s="21">
        <f t="shared" si="1"/>
        <v>14</v>
      </c>
      <c r="P22" s="22">
        <v>49.101072000000002</v>
      </c>
      <c r="Q22" s="22">
        <v>1.8620939999999999</v>
      </c>
    </row>
    <row r="23" spans="1:17" x14ac:dyDescent="0.25">
      <c r="A23" s="17">
        <v>21</v>
      </c>
      <c r="B23" s="17" t="s">
        <v>57</v>
      </c>
      <c r="C23" s="17" t="s">
        <v>58</v>
      </c>
      <c r="D23" s="18" t="str">
        <f t="shared" si="0"/>
        <v>tel:+33344584774</v>
      </c>
      <c r="E23" s="23" t="s">
        <v>307</v>
      </c>
      <c r="F23" s="17" t="s">
        <v>30</v>
      </c>
      <c r="G23" s="17" t="s">
        <v>254</v>
      </c>
      <c r="J23" s="17" t="s">
        <v>135</v>
      </c>
      <c r="K23" s="17" t="s">
        <v>213</v>
      </c>
      <c r="L23" s="17" t="s">
        <v>17</v>
      </c>
      <c r="M23" s="17" t="s">
        <v>24</v>
      </c>
      <c r="N23" s="20" t="s">
        <v>59</v>
      </c>
      <c r="O23" s="21">
        <f t="shared" si="1"/>
        <v>15</v>
      </c>
      <c r="P23" s="22">
        <v>49.205153000000003</v>
      </c>
      <c r="Q23" s="22">
        <v>2.497017</v>
      </c>
    </row>
    <row r="24" spans="1:17" x14ac:dyDescent="0.25">
      <c r="A24" s="17">
        <v>22</v>
      </c>
      <c r="B24" s="17" t="s">
        <v>60</v>
      </c>
      <c r="C24" s="17" t="s">
        <v>61</v>
      </c>
      <c r="D24" s="18" t="str">
        <f t="shared" si="0"/>
        <v>tel:+33164078751</v>
      </c>
      <c r="E24" s="23" t="s">
        <v>308</v>
      </c>
      <c r="F24" s="17" t="s">
        <v>210</v>
      </c>
      <c r="G24" s="17" t="s">
        <v>255</v>
      </c>
      <c r="J24" s="17" t="s">
        <v>133</v>
      </c>
      <c r="K24" s="17" t="s">
        <v>283</v>
      </c>
      <c r="L24" s="17" t="s">
        <v>134</v>
      </c>
      <c r="M24" s="17" t="s">
        <v>27</v>
      </c>
      <c r="N24" s="20" t="s">
        <v>63</v>
      </c>
      <c r="O24" s="21">
        <f t="shared" si="1"/>
        <v>8</v>
      </c>
      <c r="P24" s="22">
        <v>48.745756</v>
      </c>
      <c r="Q24" s="22">
        <v>2.697632</v>
      </c>
    </row>
    <row r="25" spans="1:17" x14ac:dyDescent="0.25">
      <c r="A25" s="17">
        <v>23</v>
      </c>
      <c r="B25" s="17" t="s">
        <v>64</v>
      </c>
      <c r="C25" s="17" t="s">
        <v>65</v>
      </c>
      <c r="D25" s="18" t="str">
        <f t="shared" si="0"/>
        <v>tel:+33145951818</v>
      </c>
      <c r="E25" s="23" t="s">
        <v>309</v>
      </c>
      <c r="F25" s="17" t="s">
        <v>30</v>
      </c>
      <c r="G25" s="17" t="s">
        <v>256</v>
      </c>
      <c r="J25" s="17" t="s">
        <v>131</v>
      </c>
      <c r="K25" s="17" t="s">
        <v>109</v>
      </c>
      <c r="L25" s="17" t="s">
        <v>132</v>
      </c>
      <c r="M25" s="17" t="s">
        <v>66</v>
      </c>
      <c r="N25" s="20" t="s">
        <v>67</v>
      </c>
      <c r="O25" s="21">
        <f t="shared" si="1"/>
        <v>11</v>
      </c>
      <c r="P25" s="22">
        <v>48.729936000000002</v>
      </c>
      <c r="Q25" s="22">
        <v>2.5428700000000002</v>
      </c>
    </row>
    <row r="26" spans="1:17" x14ac:dyDescent="0.25">
      <c r="A26" s="17">
        <v>24</v>
      </c>
      <c r="B26" s="17" t="s">
        <v>68</v>
      </c>
      <c r="C26" s="17" t="s">
        <v>69</v>
      </c>
      <c r="D26" s="18" t="str">
        <f t="shared" si="0"/>
        <v>tel:+33160754060</v>
      </c>
      <c r="E26" s="23" t="s">
        <v>310</v>
      </c>
      <c r="F26" s="17" t="s">
        <v>208</v>
      </c>
      <c r="G26" s="25" t="s">
        <v>257</v>
      </c>
      <c r="H26" s="17" t="s">
        <v>259</v>
      </c>
      <c r="J26" s="17" t="s">
        <v>130</v>
      </c>
      <c r="K26" s="17" t="s">
        <v>213</v>
      </c>
      <c r="L26" s="17" t="s">
        <v>14</v>
      </c>
      <c r="M26" s="17" t="s">
        <v>33</v>
      </c>
      <c r="N26" s="20" t="s">
        <v>31</v>
      </c>
      <c r="O26" s="21">
        <f t="shared" si="1"/>
        <v>13</v>
      </c>
      <c r="P26" s="22">
        <v>48.624839000000001</v>
      </c>
      <c r="Q26" s="22">
        <v>2.5203899999999999</v>
      </c>
    </row>
    <row r="27" spans="1:17" x14ac:dyDescent="0.25">
      <c r="A27" s="17">
        <v>25</v>
      </c>
      <c r="B27" s="17" t="s">
        <v>70</v>
      </c>
      <c r="C27" s="17" t="s">
        <v>71</v>
      </c>
      <c r="D27" s="18" t="str">
        <f t="shared" si="0"/>
        <v>tel:+33134864889</v>
      </c>
      <c r="E27" s="23" t="s">
        <v>311</v>
      </c>
      <c r="F27" s="17" t="s">
        <v>208</v>
      </c>
      <c r="G27" s="17" t="s">
        <v>258</v>
      </c>
      <c r="H27" s="17" t="s">
        <v>243</v>
      </c>
      <c r="J27" s="17" t="s">
        <v>128</v>
      </c>
      <c r="K27" s="17" t="s">
        <v>283</v>
      </c>
      <c r="L27" s="17" t="s">
        <v>129</v>
      </c>
      <c r="M27" s="17" t="s">
        <v>39</v>
      </c>
      <c r="N27" s="20" t="s">
        <v>28</v>
      </c>
      <c r="O27" s="21">
        <f t="shared" si="1"/>
        <v>17</v>
      </c>
      <c r="P27" s="22">
        <v>48.796112000000001</v>
      </c>
      <c r="Q27" s="22">
        <v>1.7400230000000001</v>
      </c>
    </row>
    <row r="28" spans="1:17" x14ac:dyDescent="0.25">
      <c r="A28" s="17">
        <v>26</v>
      </c>
      <c r="B28" s="17" t="s">
        <v>176</v>
      </c>
      <c r="C28" s="17" t="s">
        <v>80</v>
      </c>
      <c r="D28" s="18" t="str">
        <f t="shared" si="0"/>
        <v>tel:+33130924545</v>
      </c>
      <c r="E28" s="23" t="s">
        <v>312</v>
      </c>
      <c r="F28" s="17" t="s">
        <v>30</v>
      </c>
      <c r="G28" s="25" t="s">
        <v>260</v>
      </c>
      <c r="J28" s="17" t="s">
        <v>127</v>
      </c>
      <c r="K28" s="17" t="s">
        <v>109</v>
      </c>
      <c r="L28" s="17" t="s">
        <v>79</v>
      </c>
      <c r="M28" s="17" t="s">
        <v>81</v>
      </c>
      <c r="N28" s="20" t="s">
        <v>31</v>
      </c>
      <c r="O28" s="21">
        <f t="shared" si="1"/>
        <v>13</v>
      </c>
      <c r="P28" s="22">
        <v>48.960301999999999</v>
      </c>
      <c r="Q28" s="22">
        <v>1.758424</v>
      </c>
    </row>
    <row r="29" spans="1:17" x14ac:dyDescent="0.25">
      <c r="A29" s="17">
        <v>27</v>
      </c>
      <c r="B29" s="17" t="s">
        <v>326</v>
      </c>
      <c r="C29" s="17" t="s">
        <v>82</v>
      </c>
      <c r="D29" s="18" t="str">
        <f t="shared" si="0"/>
        <v>tel:+33134876229</v>
      </c>
      <c r="E29" s="23" t="s">
        <v>313</v>
      </c>
      <c r="F29" s="17" t="s">
        <v>77</v>
      </c>
      <c r="G29" s="17" t="s">
        <v>244</v>
      </c>
      <c r="H29" s="17" t="s">
        <v>245</v>
      </c>
      <c r="J29" s="17" t="s">
        <v>124</v>
      </c>
      <c r="K29" s="17" t="s">
        <v>283</v>
      </c>
      <c r="L29" s="17" t="s">
        <v>125</v>
      </c>
      <c r="M29" s="17" t="s">
        <v>39</v>
      </c>
      <c r="N29" s="20" t="s">
        <v>46</v>
      </c>
      <c r="O29" s="21">
        <f t="shared" si="1"/>
        <v>14</v>
      </c>
      <c r="P29" s="22">
        <v>48.874876999999998</v>
      </c>
      <c r="Q29" s="22">
        <v>1.6196710000000001</v>
      </c>
    </row>
    <row r="30" spans="1:17" x14ac:dyDescent="0.25">
      <c r="A30" s="17">
        <v>28</v>
      </c>
      <c r="B30" s="17" t="s">
        <v>181</v>
      </c>
      <c r="C30" s="17" t="s">
        <v>85</v>
      </c>
      <c r="D30" s="18" t="str">
        <f t="shared" si="0"/>
        <v>tel:+33164938176</v>
      </c>
      <c r="E30" s="23" t="s">
        <v>314</v>
      </c>
      <c r="F30" s="17" t="s">
        <v>208</v>
      </c>
      <c r="G30" s="25" t="s">
        <v>262</v>
      </c>
      <c r="H30" s="25" t="s">
        <v>261</v>
      </c>
      <c r="J30" s="26" t="s">
        <v>122</v>
      </c>
      <c r="K30" s="17" t="s">
        <v>213</v>
      </c>
      <c r="L30" s="17" t="s">
        <v>123</v>
      </c>
      <c r="M30" s="17" t="s">
        <v>33</v>
      </c>
      <c r="N30" s="20" t="s">
        <v>74</v>
      </c>
      <c r="O30" s="21">
        <f t="shared" si="1"/>
        <v>15</v>
      </c>
      <c r="P30" s="22">
        <v>48.563445000000002</v>
      </c>
      <c r="Q30" s="22">
        <v>2.507644</v>
      </c>
    </row>
    <row r="31" spans="1:17" x14ac:dyDescent="0.25">
      <c r="A31" s="17">
        <v>29</v>
      </c>
      <c r="B31" s="17" t="s">
        <v>182</v>
      </c>
      <c r="C31" s="17" t="s">
        <v>115</v>
      </c>
      <c r="D31" s="18" t="str">
        <f t="shared" si="0"/>
        <v>tel:+33631231789</v>
      </c>
      <c r="E31" s="23" t="s">
        <v>315</v>
      </c>
      <c r="F31" s="17" t="s">
        <v>207</v>
      </c>
      <c r="G31" s="17" t="s">
        <v>246</v>
      </c>
      <c r="H31" s="17" t="s">
        <v>247</v>
      </c>
      <c r="I31" s="17" t="s">
        <v>206</v>
      </c>
      <c r="J31" s="17" t="s">
        <v>113</v>
      </c>
      <c r="K31" s="17" t="s">
        <v>114</v>
      </c>
      <c r="L31" s="17" t="s">
        <v>114</v>
      </c>
      <c r="M31" s="17" t="s">
        <v>39</v>
      </c>
      <c r="N31" s="20" t="s">
        <v>54</v>
      </c>
      <c r="O31" s="21">
        <f t="shared" si="1"/>
        <v>16</v>
      </c>
      <c r="P31" s="22">
        <v>48.751384999999999</v>
      </c>
      <c r="Q31" s="22">
        <v>2.0780699999999999</v>
      </c>
    </row>
    <row r="32" spans="1:17" x14ac:dyDescent="0.25">
      <c r="A32" s="17">
        <v>30</v>
      </c>
      <c r="B32" s="17" t="s">
        <v>279</v>
      </c>
      <c r="C32" s="17" t="s">
        <v>86</v>
      </c>
      <c r="D32" s="18" t="str">
        <f t="shared" si="0"/>
        <v>tel:+33344547061</v>
      </c>
      <c r="E32" s="23" t="s">
        <v>316</v>
      </c>
      <c r="F32" s="17" t="s">
        <v>208</v>
      </c>
      <c r="G32" s="25" t="s">
        <v>278</v>
      </c>
      <c r="H32" s="25" t="s">
        <v>280</v>
      </c>
      <c r="J32" s="25" t="s">
        <v>281</v>
      </c>
      <c r="K32" s="17" t="s">
        <v>213</v>
      </c>
      <c r="L32" s="17" t="s">
        <v>121</v>
      </c>
      <c r="M32" s="17" t="s">
        <v>24</v>
      </c>
      <c r="N32" s="20" t="s">
        <v>54</v>
      </c>
      <c r="O32" s="21">
        <f t="shared" si="1"/>
        <v>16</v>
      </c>
      <c r="P32" s="22">
        <v>49.260764000000002</v>
      </c>
      <c r="Q32" s="22">
        <v>2.7117879999999999</v>
      </c>
    </row>
    <row r="33" spans="1:17" x14ac:dyDescent="0.25">
      <c r="A33" s="17">
        <v>31</v>
      </c>
      <c r="B33" s="17" t="s">
        <v>184</v>
      </c>
      <c r="C33" s="17" t="s">
        <v>88</v>
      </c>
      <c r="D33" s="18" t="str">
        <f t="shared" si="0"/>
        <v>tel:+33344212600</v>
      </c>
      <c r="E33" s="23" t="s">
        <v>317</v>
      </c>
      <c r="F33" s="17" t="s">
        <v>209</v>
      </c>
      <c r="G33" s="25" t="s">
        <v>264</v>
      </c>
      <c r="H33" s="25" t="s">
        <v>263</v>
      </c>
      <c r="I33" s="25" t="s">
        <v>265</v>
      </c>
      <c r="J33" s="17" t="s">
        <v>119</v>
      </c>
      <c r="K33" s="17" t="s">
        <v>283</v>
      </c>
      <c r="L33" s="17" t="s">
        <v>120</v>
      </c>
      <c r="M33" s="17" t="s">
        <v>24</v>
      </c>
      <c r="N33" s="20" t="s">
        <v>21</v>
      </c>
      <c r="O33" s="21">
        <f t="shared" si="1"/>
        <v>14</v>
      </c>
      <c r="P33" s="22">
        <v>49.172289999999997</v>
      </c>
      <c r="Q33" s="22">
        <v>2.4158360000000001</v>
      </c>
    </row>
    <row r="34" spans="1:17" x14ac:dyDescent="0.25">
      <c r="A34" s="17">
        <v>32</v>
      </c>
      <c r="B34" s="17" t="s">
        <v>186</v>
      </c>
      <c r="C34" s="17" t="s">
        <v>90</v>
      </c>
      <c r="D34" s="18" t="str">
        <f t="shared" si="0"/>
        <v>tel:+33134681010</v>
      </c>
      <c r="E34" s="23" t="s">
        <v>318</v>
      </c>
      <c r="F34" s="17" t="s">
        <v>208</v>
      </c>
      <c r="G34" s="25" t="s">
        <v>267</v>
      </c>
      <c r="H34" s="25" t="s">
        <v>266</v>
      </c>
      <c r="K34" s="17" t="s">
        <v>283</v>
      </c>
      <c r="L34" s="17" t="s">
        <v>118</v>
      </c>
      <c r="M34" s="17" t="s">
        <v>24</v>
      </c>
      <c r="N34" s="20" t="s">
        <v>28</v>
      </c>
      <c r="O34" s="21">
        <f t="shared" si="1"/>
        <v>17</v>
      </c>
      <c r="P34" s="22">
        <v>49.115738</v>
      </c>
      <c r="Q34" s="22">
        <v>2.401008</v>
      </c>
    </row>
    <row r="35" spans="1:17" x14ac:dyDescent="0.25">
      <c r="A35" s="17">
        <v>33</v>
      </c>
      <c r="B35" s="17" t="s">
        <v>187</v>
      </c>
      <c r="C35" s="17" t="s">
        <v>94</v>
      </c>
      <c r="D35" s="18" t="str">
        <f t="shared" si="0"/>
        <v>tel:+33160026079</v>
      </c>
      <c r="E35" s="23" t="s">
        <v>319</v>
      </c>
      <c r="F35" s="17" t="s">
        <v>208</v>
      </c>
      <c r="G35" s="25" t="s">
        <v>268</v>
      </c>
      <c r="H35" s="25" t="s">
        <v>269</v>
      </c>
      <c r="J35" s="17" t="s">
        <v>111</v>
      </c>
      <c r="K35" s="17" t="s">
        <v>283</v>
      </c>
      <c r="L35" s="17" t="s">
        <v>11</v>
      </c>
      <c r="M35" s="17" t="s">
        <v>27</v>
      </c>
      <c r="N35" s="20" t="s">
        <v>54</v>
      </c>
      <c r="O35" s="21">
        <f t="shared" si="1"/>
        <v>16</v>
      </c>
      <c r="P35" s="22">
        <v>48.764274</v>
      </c>
      <c r="Q35" s="22">
        <v>2.6518519999999999</v>
      </c>
    </row>
    <row r="36" spans="1:17" x14ac:dyDescent="0.25">
      <c r="A36" s="17">
        <v>34</v>
      </c>
      <c r="B36" s="17" t="s">
        <v>5</v>
      </c>
      <c r="C36" s="17" t="s">
        <v>95</v>
      </c>
      <c r="D36" s="18" t="str">
        <f t="shared" si="0"/>
        <v>tel:+33344491554</v>
      </c>
      <c r="E36" s="23" t="s">
        <v>320</v>
      </c>
      <c r="F36" s="17" t="s">
        <v>30</v>
      </c>
      <c r="G36" s="25" t="s">
        <v>270</v>
      </c>
      <c r="J36" s="17" t="s">
        <v>112</v>
      </c>
      <c r="K36" s="17" t="s">
        <v>283</v>
      </c>
      <c r="L36" s="17" t="s">
        <v>6</v>
      </c>
      <c r="M36" s="17" t="s">
        <v>81</v>
      </c>
      <c r="N36" s="20" t="s">
        <v>34</v>
      </c>
      <c r="O36" s="21">
        <f t="shared" si="1"/>
        <v>17</v>
      </c>
      <c r="P36" s="22">
        <v>49.269381000000003</v>
      </c>
      <c r="Q36" s="22">
        <v>1.89754</v>
      </c>
    </row>
    <row r="37" spans="1:17" x14ac:dyDescent="0.25">
      <c r="A37" s="17">
        <v>35</v>
      </c>
      <c r="B37" s="17" t="s">
        <v>216</v>
      </c>
      <c r="C37" s="17" t="s">
        <v>96</v>
      </c>
      <c r="D37" s="18" t="str">
        <f t="shared" si="0"/>
        <v>tel:+33169412519</v>
      </c>
      <c r="E37" s="23" t="s">
        <v>321</v>
      </c>
      <c r="F37" s="17" t="s">
        <v>208</v>
      </c>
      <c r="G37" s="25" t="s">
        <v>271</v>
      </c>
      <c r="H37" s="25" t="s">
        <v>273</v>
      </c>
      <c r="I37" s="17" t="s">
        <v>272</v>
      </c>
      <c r="J37" s="17" t="s">
        <v>110</v>
      </c>
      <c r="K37" s="17" t="s">
        <v>109</v>
      </c>
      <c r="L37" s="17" t="s">
        <v>13</v>
      </c>
      <c r="M37" s="17" t="s">
        <v>39</v>
      </c>
      <c r="N37" s="20" t="s">
        <v>97</v>
      </c>
      <c r="O37" s="21">
        <f t="shared" si="1"/>
        <v>12</v>
      </c>
      <c r="P37" s="22">
        <v>48.718941000000001</v>
      </c>
      <c r="Q37" s="22">
        <v>2.1412179999999998</v>
      </c>
    </row>
    <row r="38" spans="1:17" x14ac:dyDescent="0.25">
      <c r="A38" s="17">
        <v>36</v>
      </c>
      <c r="B38" s="17" t="s">
        <v>189</v>
      </c>
      <c r="C38" s="17" t="s">
        <v>98</v>
      </c>
      <c r="D38" s="18" t="str">
        <f t="shared" si="0"/>
        <v>tel:+33160758154</v>
      </c>
      <c r="E38" s="23" t="s">
        <v>322</v>
      </c>
      <c r="F38" s="17" t="s">
        <v>30</v>
      </c>
      <c r="G38" s="25" t="s">
        <v>274</v>
      </c>
      <c r="J38" s="17" t="s">
        <v>107</v>
      </c>
      <c r="K38" s="17" t="s">
        <v>213</v>
      </c>
      <c r="L38" s="17" t="s">
        <v>108</v>
      </c>
      <c r="M38" s="17" t="s">
        <v>33</v>
      </c>
      <c r="N38" s="20" t="s">
        <v>48</v>
      </c>
      <c r="O38" s="21">
        <f t="shared" si="1"/>
        <v>14</v>
      </c>
      <c r="P38" s="22">
        <v>48.633499999999998</v>
      </c>
      <c r="Q38" s="22">
        <v>2.485636</v>
      </c>
    </row>
    <row r="39" spans="1:17" x14ac:dyDescent="0.25">
      <c r="A39" s="17">
        <v>37</v>
      </c>
      <c r="B39" s="17" t="s">
        <v>9</v>
      </c>
      <c r="C39" s="17" t="s">
        <v>102</v>
      </c>
      <c r="D39" s="18" t="str">
        <f t="shared" si="0"/>
        <v>tel:+33134754728</v>
      </c>
      <c r="E39" s="23" t="s">
        <v>323</v>
      </c>
      <c r="F39" s="17" t="s">
        <v>30</v>
      </c>
      <c r="G39" s="25" t="s">
        <v>275</v>
      </c>
      <c r="J39" s="17" t="s">
        <v>117</v>
      </c>
      <c r="K39" s="17" t="s">
        <v>283</v>
      </c>
      <c r="L39" s="17" t="s">
        <v>101</v>
      </c>
      <c r="M39" s="17" t="s">
        <v>39</v>
      </c>
      <c r="N39" s="20" t="s">
        <v>59</v>
      </c>
      <c r="O39" s="21">
        <f t="shared" si="1"/>
        <v>15</v>
      </c>
      <c r="P39" s="22">
        <v>49.024599000000002</v>
      </c>
      <c r="Q39" s="22">
        <v>1.8712629999999999</v>
      </c>
    </row>
    <row r="40" spans="1:17" x14ac:dyDescent="0.25">
      <c r="A40" s="17">
        <v>38</v>
      </c>
      <c r="B40" s="17" t="s">
        <v>190</v>
      </c>
      <c r="C40" s="17" t="s">
        <v>104</v>
      </c>
      <c r="D40" s="18" t="str">
        <f t="shared" si="0"/>
        <v>tel:+33139081818</v>
      </c>
      <c r="E40" s="23" t="s">
        <v>324</v>
      </c>
      <c r="F40" s="17" t="s">
        <v>208</v>
      </c>
      <c r="G40" s="25" t="s">
        <v>276</v>
      </c>
      <c r="H40" s="25" t="s">
        <v>277</v>
      </c>
      <c r="J40" s="17" t="s">
        <v>116</v>
      </c>
      <c r="K40" s="17" t="s">
        <v>109</v>
      </c>
      <c r="L40" s="17" t="s">
        <v>103</v>
      </c>
      <c r="M40" s="17" t="s">
        <v>20</v>
      </c>
      <c r="N40" s="20" t="s">
        <v>52</v>
      </c>
      <c r="O40" s="21">
        <f t="shared" si="1"/>
        <v>12</v>
      </c>
      <c r="P40" s="24">
        <v>48.932409999999997</v>
      </c>
      <c r="Q40" s="22">
        <v>1.98858</v>
      </c>
    </row>
    <row r="41" spans="1:17" x14ac:dyDescent="0.25">
      <c r="A41" s="17">
        <f>A40+1</f>
        <v>39</v>
      </c>
      <c r="B41" t="s">
        <v>334</v>
      </c>
      <c r="C41" s="27" t="s">
        <v>327</v>
      </c>
      <c r="D41" s="18" t="str">
        <f t="shared" si="0"/>
        <v>tel:+33231643030</v>
      </c>
      <c r="E41" s="27" t="str">
        <f>RIGHT(D41,12)</f>
        <v>+33231643030</v>
      </c>
      <c r="F41" s="17" t="s">
        <v>208</v>
      </c>
      <c r="G41" t="s">
        <v>337</v>
      </c>
      <c r="H41" t="s">
        <v>335</v>
      </c>
      <c r="J41" t="s">
        <v>344</v>
      </c>
      <c r="K41" s="17" t="s">
        <v>336</v>
      </c>
      <c r="L41" s="17" t="s">
        <v>346</v>
      </c>
      <c r="M41" s="17" t="s">
        <v>349</v>
      </c>
      <c r="N41" s="28" t="s">
        <v>89</v>
      </c>
      <c r="O41" s="21">
        <f t="shared" si="1"/>
        <v>16</v>
      </c>
      <c r="P41" s="24">
        <v>49.283994999999997</v>
      </c>
      <c r="Q41" s="24">
        <v>0.225606</v>
      </c>
    </row>
    <row r="42" spans="1:17" x14ac:dyDescent="0.25">
      <c r="A42" s="17">
        <f t="shared" ref="A42:A69" si="2">A41+1</f>
        <v>40</v>
      </c>
      <c r="B42" s="27" t="s">
        <v>328</v>
      </c>
      <c r="C42" s="27" t="s">
        <v>329</v>
      </c>
      <c r="D42" s="18" t="str">
        <f t="shared" si="0"/>
        <v>tel:+33231912556</v>
      </c>
      <c r="E42" s="27" t="str">
        <f t="shared" ref="E42:E69" si="3">RIGHT(D42,12)</f>
        <v>+33231912556</v>
      </c>
      <c r="F42" s="27" t="s">
        <v>30</v>
      </c>
      <c r="G42" t="s">
        <v>340</v>
      </c>
      <c r="J42" t="s">
        <v>338</v>
      </c>
      <c r="K42" s="17" t="s">
        <v>283</v>
      </c>
      <c r="L42" s="17" t="s">
        <v>347</v>
      </c>
      <c r="M42" s="17" t="s">
        <v>349</v>
      </c>
      <c r="N42" s="28" t="s">
        <v>46</v>
      </c>
      <c r="O42" s="21">
        <f t="shared" si="1"/>
        <v>14</v>
      </c>
      <c r="P42" s="24">
        <v>49.284545999999999</v>
      </c>
      <c r="Q42" s="24">
        <v>-0.151697</v>
      </c>
    </row>
    <row r="43" spans="1:17" x14ac:dyDescent="0.25">
      <c r="A43" s="17">
        <f t="shared" si="2"/>
        <v>41</v>
      </c>
      <c r="B43" s="27" t="s">
        <v>330</v>
      </c>
      <c r="C43" s="27" t="s">
        <v>331</v>
      </c>
      <c r="D43" s="18" t="str">
        <f t="shared" si="0"/>
        <v>tel:+33232350372</v>
      </c>
      <c r="E43" s="27" t="str">
        <f t="shared" si="3"/>
        <v>+33232350372</v>
      </c>
      <c r="F43" s="27" t="s">
        <v>30</v>
      </c>
      <c r="G43" t="s">
        <v>339</v>
      </c>
      <c r="J43" t="s">
        <v>345</v>
      </c>
      <c r="K43" s="17" t="s">
        <v>283</v>
      </c>
      <c r="L43" s="17" t="s">
        <v>348</v>
      </c>
      <c r="M43" s="17" t="s">
        <v>349</v>
      </c>
      <c r="N43" s="28" t="s">
        <v>34</v>
      </c>
      <c r="O43" s="21">
        <f t="shared" si="1"/>
        <v>17</v>
      </c>
      <c r="P43" s="24">
        <v>49.163913999999998</v>
      </c>
      <c r="Q43" s="24">
        <v>0.85640000000000005</v>
      </c>
    </row>
    <row r="44" spans="1:17" x14ac:dyDescent="0.25">
      <c r="A44" s="17">
        <f t="shared" si="2"/>
        <v>42</v>
      </c>
      <c r="B44" s="27" t="s">
        <v>332</v>
      </c>
      <c r="C44" s="27" t="s">
        <v>333</v>
      </c>
      <c r="D44" s="18" t="str">
        <f t="shared" si="0"/>
        <v>tel:+33232590260</v>
      </c>
      <c r="E44" s="27" t="str">
        <f t="shared" si="3"/>
        <v>+33232590260</v>
      </c>
      <c r="F44" s="27" t="s">
        <v>30</v>
      </c>
      <c r="G44" t="s">
        <v>343</v>
      </c>
      <c r="J44" t="s">
        <v>341</v>
      </c>
      <c r="K44" s="17" t="s">
        <v>283</v>
      </c>
      <c r="L44" s="17" t="s">
        <v>342</v>
      </c>
      <c r="M44" s="17" t="s">
        <v>349</v>
      </c>
      <c r="N44" s="28" t="s">
        <v>74</v>
      </c>
      <c r="O44" s="21">
        <f t="shared" si="1"/>
        <v>15</v>
      </c>
      <c r="P44" s="24">
        <v>49.256293999999997</v>
      </c>
      <c r="Q44" s="24">
        <v>1.221562</v>
      </c>
    </row>
    <row r="45" spans="1:17" x14ac:dyDescent="0.25">
      <c r="A45" s="17">
        <f t="shared" si="2"/>
        <v>43</v>
      </c>
      <c r="B45" s="27" t="s">
        <v>350</v>
      </c>
      <c r="C45" s="27" t="s">
        <v>351</v>
      </c>
      <c r="D45" s="18" t="str">
        <f t="shared" si="0"/>
        <v>tel:+33344256111</v>
      </c>
      <c r="E45" s="27" t="str">
        <f t="shared" si="3"/>
        <v>+33344256111</v>
      </c>
      <c r="F45" s="27" t="s">
        <v>30</v>
      </c>
      <c r="G45" s="31" t="s">
        <v>379</v>
      </c>
      <c r="J45" t="s">
        <v>352</v>
      </c>
      <c r="K45" s="17" t="s">
        <v>359</v>
      </c>
      <c r="L45" s="17" t="s">
        <v>353</v>
      </c>
      <c r="N45" s="28"/>
      <c r="O45" s="21">
        <v>12</v>
      </c>
      <c r="P45" s="24">
        <v>49.229424999999999</v>
      </c>
      <c r="Q45" s="24" t="s">
        <v>354</v>
      </c>
    </row>
    <row r="46" spans="1:17" x14ac:dyDescent="0.25">
      <c r="A46" s="17">
        <f t="shared" si="2"/>
        <v>44</v>
      </c>
      <c r="B46" s="27" t="s">
        <v>355</v>
      </c>
      <c r="C46" s="27" t="s">
        <v>356</v>
      </c>
      <c r="D46" s="18" t="str">
        <f t="shared" si="0"/>
        <v>tel:+33344087372</v>
      </c>
      <c r="E46" s="27" t="str">
        <f t="shared" si="3"/>
        <v>+33344087372</v>
      </c>
      <c r="F46" s="27" t="s">
        <v>30</v>
      </c>
      <c r="G46" s="31" t="s">
        <v>380</v>
      </c>
      <c r="J46" t="s">
        <v>357</v>
      </c>
      <c r="K46" s="17" t="s">
        <v>381</v>
      </c>
      <c r="L46" s="17" t="s">
        <v>358</v>
      </c>
      <c r="N46" s="28"/>
      <c r="O46" s="21">
        <v>12</v>
      </c>
      <c r="P46" s="24">
        <v>49.223782</v>
      </c>
      <c r="Q46" s="24">
        <v>2.0335519999999998</v>
      </c>
    </row>
    <row r="47" spans="1:17" x14ac:dyDescent="0.25">
      <c r="A47" s="17">
        <f t="shared" si="2"/>
        <v>45</v>
      </c>
      <c r="B47" s="27" t="s">
        <v>361</v>
      </c>
      <c r="C47" s="27" t="s">
        <v>362</v>
      </c>
      <c r="D47" s="18" t="str">
        <f t="shared" si="0"/>
        <v>tel:+33139209564</v>
      </c>
      <c r="E47" s="27" t="str">
        <f t="shared" si="3"/>
        <v>+33139209564</v>
      </c>
      <c r="F47" s="27" t="s">
        <v>214</v>
      </c>
      <c r="G47" s="31" t="s">
        <v>382</v>
      </c>
      <c r="J47" t="s">
        <v>363</v>
      </c>
      <c r="K47" s="17" t="s">
        <v>364</v>
      </c>
      <c r="L47" s="17" t="s">
        <v>365</v>
      </c>
      <c r="N47" s="28"/>
      <c r="O47" s="21">
        <v>12</v>
      </c>
      <c r="P47" s="24">
        <v>48.763916999999999</v>
      </c>
      <c r="Q47" s="24">
        <v>2.1301580000000002</v>
      </c>
    </row>
    <row r="48" spans="1:17" x14ac:dyDescent="0.25">
      <c r="A48" s="17">
        <f t="shared" si="2"/>
        <v>46</v>
      </c>
      <c r="B48" s="27" t="s">
        <v>366</v>
      </c>
      <c r="C48" s="27" t="s">
        <v>367</v>
      </c>
      <c r="D48" s="18" t="str">
        <f t="shared" si="0"/>
        <v>tel:+33148940181</v>
      </c>
      <c r="E48" s="27" t="str">
        <f t="shared" si="3"/>
        <v>+33148940181</v>
      </c>
      <c r="F48" s="27" t="s">
        <v>214</v>
      </c>
      <c r="G48" s="31" t="s">
        <v>383</v>
      </c>
      <c r="J48" t="s">
        <v>368</v>
      </c>
      <c r="K48" s="17" t="s">
        <v>369</v>
      </c>
      <c r="L48" s="17" t="s">
        <v>378</v>
      </c>
      <c r="N48" s="28"/>
      <c r="O48" s="21">
        <v>12</v>
      </c>
      <c r="P48" s="24">
        <v>48.874927</v>
      </c>
      <c r="Q48" s="24">
        <v>2.4730660000000002</v>
      </c>
    </row>
    <row r="49" spans="1:17" x14ac:dyDescent="0.25">
      <c r="A49" s="17">
        <f t="shared" si="2"/>
        <v>47</v>
      </c>
      <c r="B49" s="27" t="s">
        <v>370</v>
      </c>
      <c r="C49" s="27" t="s">
        <v>371</v>
      </c>
      <c r="D49" s="18" t="str">
        <f t="shared" si="0"/>
        <v>tel:+33134400787</v>
      </c>
      <c r="E49" s="27" t="str">
        <f t="shared" si="3"/>
        <v>+33134400787</v>
      </c>
      <c r="F49" s="27" t="s">
        <v>214</v>
      </c>
      <c r="G49" s="31" t="s">
        <v>384</v>
      </c>
      <c r="J49" t="s">
        <v>372</v>
      </c>
      <c r="K49" s="17" t="s">
        <v>369</v>
      </c>
      <c r="L49" s="17" t="s">
        <v>377</v>
      </c>
      <c r="N49" s="28"/>
      <c r="O49" s="21">
        <v>12</v>
      </c>
      <c r="P49" s="24">
        <v>49.049902000000003</v>
      </c>
      <c r="Q49" s="24">
        <v>2.1142370000000001</v>
      </c>
    </row>
    <row r="50" spans="1:17" x14ac:dyDescent="0.25">
      <c r="A50" s="17">
        <f t="shared" si="2"/>
        <v>48</v>
      </c>
      <c r="B50" s="27" t="s">
        <v>373</v>
      </c>
      <c r="C50" s="27" t="s">
        <v>374</v>
      </c>
      <c r="D50" s="18" t="str">
        <f t="shared" si="0"/>
        <v>tel:+33160193782</v>
      </c>
      <c r="E50" s="27" t="str">
        <f t="shared" si="3"/>
        <v>+33160193782</v>
      </c>
      <c r="F50" s="27" t="s">
        <v>214</v>
      </c>
      <c r="G50" s="31" t="s">
        <v>385</v>
      </c>
      <c r="J50" t="s">
        <v>375</v>
      </c>
      <c r="K50" s="17" t="s">
        <v>369</v>
      </c>
      <c r="L50" s="17" t="s">
        <v>376</v>
      </c>
      <c r="M50" s="17" t="s">
        <v>349</v>
      </c>
      <c r="N50" s="28"/>
      <c r="O50" s="21">
        <v>12</v>
      </c>
      <c r="P50" s="24">
        <v>48.736891</v>
      </c>
      <c r="Q50" s="24">
        <v>2.238858</v>
      </c>
    </row>
    <row r="51" spans="1:17" x14ac:dyDescent="0.25">
      <c r="A51" s="17">
        <f t="shared" si="2"/>
        <v>49</v>
      </c>
      <c r="B51" s="27" t="s">
        <v>386</v>
      </c>
      <c r="C51" s="27" t="s">
        <v>387</v>
      </c>
      <c r="D51" s="18" t="str">
        <f t="shared" si="0"/>
        <v>tel:+33232396622</v>
      </c>
      <c r="E51" s="27" t="str">
        <f t="shared" si="3"/>
        <v>+33232396622</v>
      </c>
      <c r="F51" s="27" t="s">
        <v>30</v>
      </c>
      <c r="G51" s="31" t="s">
        <v>462</v>
      </c>
      <c r="J51" t="s">
        <v>388</v>
      </c>
      <c r="K51" s="17" t="s">
        <v>360</v>
      </c>
      <c r="L51" s="17" t="s">
        <v>392</v>
      </c>
      <c r="M51" s="17" t="s">
        <v>349</v>
      </c>
      <c r="N51" s="28"/>
      <c r="O51" s="21">
        <v>12</v>
      </c>
      <c r="P51" s="24">
        <v>49.034694000000002</v>
      </c>
      <c r="Q51" s="24">
        <v>1.1183920000000001</v>
      </c>
    </row>
    <row r="52" spans="1:17" x14ac:dyDescent="0.25">
      <c r="A52" s="17">
        <f t="shared" si="2"/>
        <v>50</v>
      </c>
      <c r="B52" s="27" t="s">
        <v>389</v>
      </c>
      <c r="C52" s="27" t="s">
        <v>390</v>
      </c>
      <c r="D52" s="18" t="str">
        <f t="shared" si="0"/>
        <v>tel:+33235336294</v>
      </c>
      <c r="E52" s="27" t="str">
        <f t="shared" si="3"/>
        <v>+33235336294</v>
      </c>
      <c r="F52" s="17" t="s">
        <v>467</v>
      </c>
      <c r="G52" t="s">
        <v>461</v>
      </c>
      <c r="H52" s="17" t="s">
        <v>466</v>
      </c>
      <c r="J52" t="s">
        <v>391</v>
      </c>
      <c r="K52" s="17" t="s">
        <v>381</v>
      </c>
      <c r="L52" s="17" t="s">
        <v>393</v>
      </c>
      <c r="M52" s="17" t="s">
        <v>349</v>
      </c>
      <c r="N52" s="28"/>
      <c r="O52" s="21">
        <v>12</v>
      </c>
      <c r="P52" s="24">
        <v>49.546942999999999</v>
      </c>
      <c r="Q52" s="24">
        <v>1.1131</v>
      </c>
    </row>
    <row r="53" spans="1:17" x14ac:dyDescent="0.25">
      <c r="A53" s="17">
        <f t="shared" si="2"/>
        <v>51</v>
      </c>
      <c r="B53" s="27" t="s">
        <v>394</v>
      </c>
      <c r="C53" s="27" t="s">
        <v>395</v>
      </c>
      <c r="D53" s="18" t="str">
        <f t="shared" si="0"/>
        <v>tel:+33235230506</v>
      </c>
      <c r="E53" s="27" t="str">
        <f t="shared" si="3"/>
        <v>+33235230506</v>
      </c>
      <c r="F53" s="17" t="s">
        <v>208</v>
      </c>
      <c r="G53" s="31" t="s">
        <v>463</v>
      </c>
      <c r="J53" t="s">
        <v>396</v>
      </c>
      <c r="K53" s="17" t="s">
        <v>364</v>
      </c>
      <c r="L53" s="17" t="s">
        <v>397</v>
      </c>
      <c r="M53" s="17" t="s">
        <v>349</v>
      </c>
      <c r="N53" s="28"/>
      <c r="O53" s="21">
        <v>12</v>
      </c>
      <c r="P53" s="24">
        <v>49.483193999999997</v>
      </c>
      <c r="Q53" s="24">
        <v>1.1402140000000001</v>
      </c>
    </row>
    <row r="54" spans="1:17" x14ac:dyDescent="0.25">
      <c r="A54" s="17">
        <f t="shared" si="2"/>
        <v>52</v>
      </c>
      <c r="B54" s="27" t="s">
        <v>398</v>
      </c>
      <c r="C54" s="27" t="s">
        <v>399</v>
      </c>
      <c r="D54" s="18" t="str">
        <f t="shared" si="0"/>
        <v>tel:+33490333908</v>
      </c>
      <c r="E54" s="27" t="str">
        <f t="shared" si="3"/>
        <v>+33490333908</v>
      </c>
      <c r="F54" s="17" t="s">
        <v>208</v>
      </c>
      <c r="G54" s="31" t="s">
        <v>464</v>
      </c>
      <c r="H54" s="17" t="s">
        <v>465</v>
      </c>
      <c r="J54" t="s">
        <v>400</v>
      </c>
      <c r="K54" s="17" t="s">
        <v>402</v>
      </c>
      <c r="L54" s="17" t="s">
        <v>401</v>
      </c>
      <c r="N54" s="28"/>
      <c r="O54" s="21">
        <v>12</v>
      </c>
      <c r="P54" s="24">
        <v>43.924129000000001</v>
      </c>
      <c r="Q54" s="24">
        <v>4.9018879999999996</v>
      </c>
    </row>
    <row r="55" spans="1:17" x14ac:dyDescent="0.25">
      <c r="A55" s="17">
        <f t="shared" si="2"/>
        <v>53</v>
      </c>
      <c r="B55" s="27" t="s">
        <v>403</v>
      </c>
      <c r="C55" s="27" t="s">
        <v>404</v>
      </c>
      <c r="D55" s="18" t="str">
        <f t="shared" si="0"/>
        <v>tel:+33558098493</v>
      </c>
      <c r="E55" s="27" t="str">
        <f t="shared" si="3"/>
        <v>+33558098493</v>
      </c>
      <c r="F55" s="17" t="s">
        <v>208</v>
      </c>
      <c r="G55" t="s">
        <v>468</v>
      </c>
      <c r="H55" s="17" t="s">
        <v>469</v>
      </c>
      <c r="J55" t="s">
        <v>405</v>
      </c>
      <c r="K55" s="17" t="s">
        <v>402</v>
      </c>
      <c r="L55" s="17" t="s">
        <v>406</v>
      </c>
      <c r="N55" s="28"/>
      <c r="O55" s="21">
        <v>12</v>
      </c>
      <c r="P55" s="24">
        <v>44.446714</v>
      </c>
      <c r="Q55" s="24">
        <v>-1.2001919999999999</v>
      </c>
    </row>
    <row r="56" spans="1:17" x14ac:dyDescent="0.25">
      <c r="A56" s="17">
        <f t="shared" si="2"/>
        <v>54</v>
      </c>
      <c r="B56" s="27" t="s">
        <v>407</v>
      </c>
      <c r="C56" s="27" t="s">
        <v>408</v>
      </c>
      <c r="D56" s="18" t="str">
        <f t="shared" si="0"/>
        <v>tel:+33248212001</v>
      </c>
      <c r="E56" s="27" t="str">
        <f t="shared" si="3"/>
        <v>+33248212001</v>
      </c>
      <c r="F56" s="17" t="s">
        <v>208</v>
      </c>
      <c r="G56" s="31" t="s">
        <v>470</v>
      </c>
      <c r="H56" s="17" t="s">
        <v>471</v>
      </c>
      <c r="J56" t="s">
        <v>409</v>
      </c>
      <c r="K56" s="17" t="s">
        <v>381</v>
      </c>
      <c r="L56" s="17" t="s">
        <v>410</v>
      </c>
      <c r="N56" s="28"/>
      <c r="O56" s="21">
        <v>12</v>
      </c>
      <c r="P56" s="24">
        <v>47.053739</v>
      </c>
      <c r="Q56" s="24">
        <v>2.4112680000000002</v>
      </c>
    </row>
    <row r="57" spans="1:17" x14ac:dyDescent="0.25">
      <c r="A57" s="17">
        <f t="shared" si="2"/>
        <v>55</v>
      </c>
      <c r="B57" s="27" t="s">
        <v>411</v>
      </c>
      <c r="C57" s="27" t="s">
        <v>412</v>
      </c>
      <c r="D57" s="18" t="str">
        <f t="shared" si="0"/>
        <v>tel:+33381860010</v>
      </c>
      <c r="E57" s="27" t="str">
        <f t="shared" si="3"/>
        <v>+33381860010</v>
      </c>
      <c r="F57" s="17" t="s">
        <v>467</v>
      </c>
      <c r="G57" t="s">
        <v>472</v>
      </c>
      <c r="J57" t="s">
        <v>413</v>
      </c>
      <c r="K57" s="17" t="s">
        <v>359</v>
      </c>
      <c r="L57" s="17" t="s">
        <v>414</v>
      </c>
      <c r="N57" s="28"/>
      <c r="O57" s="21">
        <v>12</v>
      </c>
      <c r="P57" s="24">
        <v>47.487273999999999</v>
      </c>
      <c r="Q57" s="24">
        <v>6.4151680000000004</v>
      </c>
    </row>
    <row r="58" spans="1:17" x14ac:dyDescent="0.25">
      <c r="A58" s="17">
        <f t="shared" si="2"/>
        <v>56</v>
      </c>
      <c r="B58" s="27" t="s">
        <v>415</v>
      </c>
      <c r="C58" s="27" t="s">
        <v>416</v>
      </c>
      <c r="D58" s="18" t="str">
        <f t="shared" si="0"/>
        <v>tel:+33299527979</v>
      </c>
      <c r="E58" s="27" t="str">
        <f t="shared" si="3"/>
        <v>+33299527979</v>
      </c>
      <c r="F58" s="17" t="s">
        <v>467</v>
      </c>
      <c r="G58" t="s">
        <v>473</v>
      </c>
      <c r="J58" t="s">
        <v>417</v>
      </c>
      <c r="K58" s="17" t="s">
        <v>359</v>
      </c>
      <c r="L58" s="17" t="s">
        <v>418</v>
      </c>
      <c r="N58" s="28"/>
      <c r="O58" s="21">
        <v>12</v>
      </c>
      <c r="P58" s="24">
        <v>48.035277999999998</v>
      </c>
      <c r="Q58" s="24">
        <v>-1.7715160000000001</v>
      </c>
    </row>
    <row r="59" spans="1:17" x14ac:dyDescent="0.25">
      <c r="A59" s="17">
        <f t="shared" si="2"/>
        <v>57</v>
      </c>
      <c r="B59" s="27" t="s">
        <v>419</v>
      </c>
      <c r="C59" s="27" t="s">
        <v>420</v>
      </c>
      <c r="D59" s="18" t="str">
        <f t="shared" si="0"/>
        <v>tel:+33492305800</v>
      </c>
      <c r="E59" s="27" t="str">
        <f t="shared" si="3"/>
        <v>+33492305800</v>
      </c>
      <c r="F59" s="27" t="s">
        <v>77</v>
      </c>
      <c r="G59" t="s">
        <v>474</v>
      </c>
      <c r="H59" t="s">
        <v>475</v>
      </c>
      <c r="J59" t="s">
        <v>421</v>
      </c>
      <c r="K59" s="17" t="s">
        <v>402</v>
      </c>
      <c r="L59" s="17" t="s">
        <v>422</v>
      </c>
      <c r="N59" s="28"/>
      <c r="O59" s="21">
        <v>12</v>
      </c>
      <c r="P59" s="24">
        <v>44.053018999999999</v>
      </c>
      <c r="Q59" s="24">
        <v>6.1717490000000002</v>
      </c>
    </row>
    <row r="60" spans="1:17" x14ac:dyDescent="0.25">
      <c r="A60" s="17">
        <f t="shared" si="2"/>
        <v>58</v>
      </c>
      <c r="B60" s="27" t="s">
        <v>423</v>
      </c>
      <c r="C60" s="27" t="s">
        <v>424</v>
      </c>
      <c r="D60" s="18" t="str">
        <f t="shared" si="0"/>
        <v>tel:+33383181018</v>
      </c>
      <c r="E60" s="27" t="str">
        <f t="shared" si="3"/>
        <v>+33383181018</v>
      </c>
      <c r="F60" s="17" t="s">
        <v>208</v>
      </c>
      <c r="G60" t="s">
        <v>477</v>
      </c>
      <c r="H60" t="s">
        <v>478</v>
      </c>
      <c r="I60" t="s">
        <v>476</v>
      </c>
      <c r="J60" t="s">
        <v>425</v>
      </c>
      <c r="K60" s="17" t="s">
        <v>402</v>
      </c>
      <c r="L60" s="17" t="s">
        <v>426</v>
      </c>
      <c r="N60" s="28"/>
      <c r="O60" s="21">
        <v>12</v>
      </c>
      <c r="P60" s="24">
        <v>48.700766000000002</v>
      </c>
      <c r="Q60" s="24">
        <v>6.2679289999999996</v>
      </c>
    </row>
    <row r="61" spans="1:17" x14ac:dyDescent="0.25">
      <c r="A61" s="17">
        <f t="shared" si="2"/>
        <v>59</v>
      </c>
      <c r="B61" s="27" t="s">
        <v>427</v>
      </c>
      <c r="C61" s="27" t="s">
        <v>428</v>
      </c>
      <c r="D61" s="18" t="str">
        <f t="shared" si="0"/>
        <v>tel:+33556039298</v>
      </c>
      <c r="E61" s="27" t="str">
        <f t="shared" si="3"/>
        <v>+33556039298</v>
      </c>
      <c r="F61" s="17" t="s">
        <v>467</v>
      </c>
      <c r="G61" s="31" t="s">
        <v>479</v>
      </c>
      <c r="J61" t="s">
        <v>429</v>
      </c>
      <c r="K61" s="17" t="s">
        <v>359</v>
      </c>
      <c r="L61" s="17" t="s">
        <v>491</v>
      </c>
      <c r="N61" s="28"/>
      <c r="O61" s="21">
        <v>12</v>
      </c>
      <c r="P61" s="24">
        <v>45.003616999999998</v>
      </c>
      <c r="Q61" s="24">
        <v>-1.170912</v>
      </c>
    </row>
    <row r="62" spans="1:17" x14ac:dyDescent="0.25">
      <c r="A62" s="17">
        <f t="shared" si="2"/>
        <v>60</v>
      </c>
      <c r="B62" s="27" t="s">
        <v>480</v>
      </c>
      <c r="C62" s="27" t="s">
        <v>430</v>
      </c>
      <c r="D62" s="18" t="str">
        <f t="shared" si="0"/>
        <v>tel:+33387527018</v>
      </c>
      <c r="E62" s="27" t="str">
        <f t="shared" si="3"/>
        <v>+33387527018</v>
      </c>
      <c r="F62" s="17" t="s">
        <v>467</v>
      </c>
      <c r="G62" t="s">
        <v>481</v>
      </c>
      <c r="J62" t="s">
        <v>431</v>
      </c>
      <c r="K62" s="17" t="s">
        <v>381</v>
      </c>
      <c r="L62" s="17" t="s">
        <v>432</v>
      </c>
      <c r="N62" s="28"/>
      <c r="O62" s="21">
        <v>12</v>
      </c>
      <c r="P62" s="24">
        <v>49.012017999999998</v>
      </c>
      <c r="Q62" s="24">
        <v>6.2355499999999999</v>
      </c>
    </row>
    <row r="63" spans="1:17" x14ac:dyDescent="0.25">
      <c r="A63" s="17">
        <f t="shared" si="2"/>
        <v>61</v>
      </c>
      <c r="B63" s="27" t="s">
        <v>433</v>
      </c>
      <c r="C63" s="27" t="s">
        <v>434</v>
      </c>
      <c r="D63" s="18" t="str">
        <f t="shared" si="0"/>
        <v>tel:+33387787104</v>
      </c>
      <c r="E63" s="27" t="str">
        <f t="shared" si="3"/>
        <v>+33387787104</v>
      </c>
      <c r="F63" s="17" t="s">
        <v>208</v>
      </c>
      <c r="G63" t="s">
        <v>482</v>
      </c>
      <c r="H63" t="s">
        <v>483</v>
      </c>
      <c r="J63" t="s">
        <v>435</v>
      </c>
      <c r="K63" s="17" t="s">
        <v>381</v>
      </c>
      <c r="L63" s="17" t="s">
        <v>440</v>
      </c>
      <c r="N63" s="28"/>
      <c r="O63" s="21">
        <v>12</v>
      </c>
      <c r="P63" s="24">
        <v>49.099718000000003</v>
      </c>
      <c r="Q63" s="24">
        <v>6.2250139999999998</v>
      </c>
    </row>
    <row r="64" spans="1:17" x14ac:dyDescent="0.25">
      <c r="A64" s="17">
        <f t="shared" si="2"/>
        <v>62</v>
      </c>
      <c r="B64" s="27" t="s">
        <v>436</v>
      </c>
      <c r="C64" s="27" t="s">
        <v>437</v>
      </c>
      <c r="D64" s="18" t="str">
        <f t="shared" si="0"/>
        <v>tel:+33478918484</v>
      </c>
      <c r="E64" s="27" t="str">
        <f t="shared" si="3"/>
        <v>+33478918484</v>
      </c>
      <c r="F64" s="17" t="s">
        <v>208</v>
      </c>
      <c r="G64" s="31" t="s">
        <v>484</v>
      </c>
      <c r="H64" t="s">
        <v>485</v>
      </c>
      <c r="J64" t="s">
        <v>438</v>
      </c>
      <c r="K64" s="17" t="s">
        <v>381</v>
      </c>
      <c r="L64" s="17" t="s">
        <v>439</v>
      </c>
      <c r="N64" s="28"/>
      <c r="O64" s="21">
        <v>12</v>
      </c>
      <c r="P64" s="24">
        <v>45.896085999999997</v>
      </c>
      <c r="Q64" s="24">
        <v>4.9663890000000004</v>
      </c>
    </row>
    <row r="65" spans="1:17" x14ac:dyDescent="0.25">
      <c r="A65" s="17">
        <f t="shared" si="2"/>
        <v>63</v>
      </c>
      <c r="B65" s="27" t="s">
        <v>441</v>
      </c>
      <c r="C65" s="27" t="s">
        <v>442</v>
      </c>
      <c r="D65" s="18" t="str">
        <f t="shared" si="0"/>
        <v>tel:+33383245387</v>
      </c>
      <c r="E65" s="27" t="str">
        <f t="shared" si="3"/>
        <v>+33383245387</v>
      </c>
      <c r="F65" s="17" t="s">
        <v>467</v>
      </c>
      <c r="G65" t="s">
        <v>486</v>
      </c>
      <c r="J65" t="s">
        <v>443</v>
      </c>
      <c r="K65" s="17" t="s">
        <v>381</v>
      </c>
      <c r="L65" s="17" t="s">
        <v>444</v>
      </c>
      <c r="N65" s="28"/>
      <c r="O65" s="21">
        <v>12</v>
      </c>
      <c r="P65" s="24">
        <v>48.738579999999999</v>
      </c>
      <c r="Q65" s="24">
        <v>6.0428649999999999</v>
      </c>
    </row>
    <row r="66" spans="1:17" x14ac:dyDescent="0.25">
      <c r="A66" s="17">
        <f t="shared" si="2"/>
        <v>64</v>
      </c>
      <c r="B66" s="27" t="s">
        <v>445</v>
      </c>
      <c r="C66" s="27" t="s">
        <v>446</v>
      </c>
      <c r="D66" s="18" t="str">
        <f t="shared" si="0"/>
        <v>tel:+33240527374</v>
      </c>
      <c r="E66" s="27" t="str">
        <f t="shared" si="3"/>
        <v>+33240527374</v>
      </c>
      <c r="F66" s="17" t="s">
        <v>467</v>
      </c>
      <c r="G66" s="31" t="s">
        <v>487</v>
      </c>
      <c r="J66" t="s">
        <v>447</v>
      </c>
      <c r="K66" s="17" t="s">
        <v>381</v>
      </c>
      <c r="L66" s="17" t="s">
        <v>448</v>
      </c>
      <c r="N66" s="28"/>
      <c r="O66" s="21">
        <v>12</v>
      </c>
      <c r="P66" s="24">
        <v>47.293913000000003</v>
      </c>
      <c r="Q66" s="24">
        <v>-1.4912069999999999</v>
      </c>
    </row>
    <row r="67" spans="1:17" x14ac:dyDescent="0.25">
      <c r="A67" s="17">
        <f t="shared" si="2"/>
        <v>65</v>
      </c>
      <c r="B67" s="27" t="s">
        <v>449</v>
      </c>
      <c r="C67" s="27" t="s">
        <v>450</v>
      </c>
      <c r="D67" s="18" t="str">
        <f t="shared" si="0"/>
        <v>tel:+33556744424</v>
      </c>
      <c r="E67" s="27" t="str">
        <f t="shared" si="3"/>
        <v>+33556744424</v>
      </c>
      <c r="F67" s="17" t="s">
        <v>467</v>
      </c>
      <c r="G67" t="s">
        <v>488</v>
      </c>
      <c r="J67" t="s">
        <v>451</v>
      </c>
      <c r="K67" s="17" t="s">
        <v>381</v>
      </c>
      <c r="L67" s="17" t="s">
        <v>452</v>
      </c>
      <c r="N67" s="28"/>
      <c r="O67" s="21">
        <v>12</v>
      </c>
      <c r="P67" s="24">
        <v>44.782300999999997</v>
      </c>
      <c r="Q67" s="24">
        <v>-0.53693400000000002</v>
      </c>
    </row>
    <row r="68" spans="1:17" x14ac:dyDescent="0.25">
      <c r="A68" s="17">
        <f t="shared" si="2"/>
        <v>66</v>
      </c>
      <c r="B68" s="27" t="s">
        <v>453</v>
      </c>
      <c r="C68" s="27" t="s">
        <v>454</v>
      </c>
      <c r="D68" s="18" t="str">
        <f t="shared" si="0"/>
        <v>tel:+33326851950</v>
      </c>
      <c r="E68" s="27" t="str">
        <f t="shared" si="3"/>
        <v>+33326851950</v>
      </c>
      <c r="F68" s="27" t="s">
        <v>214</v>
      </c>
      <c r="G68" t="s">
        <v>489</v>
      </c>
      <c r="J68" t="s">
        <v>455</v>
      </c>
      <c r="K68" s="17" t="s">
        <v>369</v>
      </c>
      <c r="L68" s="17" t="s">
        <v>456</v>
      </c>
      <c r="N68" s="28"/>
      <c r="O68" s="21">
        <v>12</v>
      </c>
      <c r="P68" s="24">
        <v>49.216042999999999</v>
      </c>
      <c r="Q68" s="24">
        <v>4.0035100000000003</v>
      </c>
    </row>
    <row r="69" spans="1:17" x14ac:dyDescent="0.25">
      <c r="A69" s="17">
        <f t="shared" si="2"/>
        <v>67</v>
      </c>
      <c r="B69" s="27" t="s">
        <v>457</v>
      </c>
      <c r="C69" s="27" t="s">
        <v>458</v>
      </c>
      <c r="D69" s="18" t="str">
        <f t="shared" si="0"/>
        <v>tel:+33426784120</v>
      </c>
      <c r="E69" s="27" t="str">
        <f t="shared" si="3"/>
        <v>+33426784120</v>
      </c>
      <c r="F69" s="27" t="s">
        <v>214</v>
      </c>
      <c r="G69" t="s">
        <v>490</v>
      </c>
      <c r="J69" t="s">
        <v>459</v>
      </c>
      <c r="K69" s="17" t="s">
        <v>369</v>
      </c>
      <c r="L69" s="17" t="s">
        <v>460</v>
      </c>
      <c r="N69" s="28"/>
      <c r="O69" s="21">
        <v>12</v>
      </c>
      <c r="P69" s="24">
        <v>43.286005000000003</v>
      </c>
      <c r="Q69" s="24">
        <v>5.373424</v>
      </c>
    </row>
    <row r="70" spans="1:17" ht="18" x14ac:dyDescent="0.25">
      <c r="B70" s="30"/>
    </row>
    <row r="71" spans="1:17" ht="18" x14ac:dyDescent="0.25">
      <c r="B71" s="30"/>
    </row>
    <row r="72" spans="1:17" ht="18" x14ac:dyDescent="0.25">
      <c r="B72" s="30"/>
    </row>
    <row r="73" spans="1:17" ht="18" x14ac:dyDescent="0.25">
      <c r="B73" s="30"/>
      <c r="H73"/>
    </row>
    <row r="74" spans="1:17" ht="18" x14ac:dyDescent="0.25">
      <c r="B74" s="30"/>
    </row>
    <row r="75" spans="1:17" ht="18" x14ac:dyDescent="0.25">
      <c r="B75" s="30"/>
    </row>
    <row r="76" spans="1:17" ht="18" x14ac:dyDescent="0.25">
      <c r="B76" s="30"/>
    </row>
    <row r="77" spans="1:17" ht="18" x14ac:dyDescent="0.25">
      <c r="B77" s="30"/>
    </row>
    <row r="78" spans="1:17" ht="18" x14ac:dyDescent="0.25">
      <c r="B78" s="30"/>
    </row>
    <row r="79" spans="1:17" ht="18" x14ac:dyDescent="0.25">
      <c r="B79" s="30"/>
    </row>
    <row r="80" spans="1:17" ht="18" x14ac:dyDescent="0.25">
      <c r="B80" s="30"/>
    </row>
  </sheetData>
  <hyperlinks>
    <hyperlink ref="G7" r:id="rId1" tooltip="Hyverneaux-Corbuches" display="https://www.ffgolf.org/Ou-jouer/GOLF-DE-LESIGNY-REVEILLON/Hyverneaux-Corbuches" xr:uid="{DD7AF0DF-5D44-44E1-A41A-634632367C23}"/>
    <hyperlink ref="H7" r:id="rId2" tooltip="Réveillon-Hyverneaux" display="https://www.ffgolf.org/Ou-jouer/GOLF-DE-LESIGNY-REVEILLON/Reveillon-Hyverneaux" xr:uid="{0B68529D-2177-4BA9-93F9-96B1561012A1}"/>
    <hyperlink ref="C27" r:id="rId3" display="tel:+33134864889" xr:uid="{FC55A0EA-C726-4231-90F1-D25FB75DBE80}"/>
    <hyperlink ref="H63" r:id="rId4" tooltip="Metz Technopole Compact" display="https://www.ffgolf.org/Ou-jouer/GARDENGOLF-DE-METZ-TECHNOPOLE/Metz-Technopole-Compact" xr:uid="{01A50B28-2A7B-48FE-95EC-86B1335F610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4B38-4CE7-404A-910C-E094D316A716}">
  <dimension ref="A1:L7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2" sqref="H2:H5"/>
    </sheetView>
  </sheetViews>
  <sheetFormatPr baseColWidth="10" defaultRowHeight="12" x14ac:dyDescent="0.25"/>
  <cols>
    <col min="1" max="1" width="6.42578125" style="37" customWidth="1"/>
    <col min="2" max="2" width="22" style="37" customWidth="1"/>
    <col min="3" max="4" width="16.85546875" style="37" customWidth="1"/>
    <col min="5" max="5" width="16.85546875" style="43" customWidth="1"/>
    <col min="6" max="7" width="19.85546875" style="56" customWidth="1"/>
    <col min="8" max="8" width="15.5703125" style="37" customWidth="1"/>
    <col min="9" max="9" width="42.140625" style="37" customWidth="1"/>
    <col min="10" max="10" width="17.5703125" style="37" customWidth="1"/>
    <col min="11" max="11" width="16.7109375" style="51" bestFit="1" customWidth="1"/>
    <col min="12" max="12" width="11.42578125" style="51"/>
    <col min="13" max="16384" width="11.42578125" style="37"/>
  </cols>
  <sheetData>
    <row r="1" spans="1:12" s="33" customFormat="1" x14ac:dyDescent="0.25">
      <c r="A1" s="33" t="s">
        <v>325</v>
      </c>
      <c r="B1" s="33" t="s">
        <v>1</v>
      </c>
      <c r="C1" s="33" t="s">
        <v>165</v>
      </c>
      <c r="D1" s="33" t="s">
        <v>284</v>
      </c>
      <c r="E1" s="34" t="s">
        <v>285</v>
      </c>
      <c r="F1" s="52" t="s">
        <v>503</v>
      </c>
      <c r="G1" s="52" t="s">
        <v>538</v>
      </c>
      <c r="H1" s="33" t="s">
        <v>596</v>
      </c>
      <c r="I1" s="33" t="s">
        <v>166</v>
      </c>
      <c r="J1" s="33" t="s">
        <v>282</v>
      </c>
      <c r="K1" s="36" t="s">
        <v>169</v>
      </c>
      <c r="L1" s="36" t="s">
        <v>170</v>
      </c>
    </row>
    <row r="2" spans="1:12" x14ac:dyDescent="0.2">
      <c r="A2" s="37">
        <v>0</v>
      </c>
      <c r="B2" s="37" t="s">
        <v>597</v>
      </c>
      <c r="C2" s="37" t="s">
        <v>585</v>
      </c>
      <c r="D2" s="38" t="str">
        <f>_xlfn.CONCAT("tel:+33",SUBSTITUTE(RIGHT(C2,13)," ",""))</f>
        <v>tel:+33139754182</v>
      </c>
      <c r="E2" s="38" t="str">
        <f>_xlfn.CONCAT("+33",SUBSTITUTE(RIGHT(C2,13)," ",""))</f>
        <v>+33139754182</v>
      </c>
      <c r="F2" s="37" t="s">
        <v>587</v>
      </c>
      <c r="G2" s="55"/>
      <c r="H2" s="47" t="s">
        <v>602</v>
      </c>
      <c r="I2" s="37" t="s">
        <v>586</v>
      </c>
      <c r="J2" s="37" t="s">
        <v>595</v>
      </c>
      <c r="K2" s="42">
        <v>48.940213999999997</v>
      </c>
      <c r="L2" s="42">
        <v>1.977643</v>
      </c>
    </row>
    <row r="3" spans="1:12" x14ac:dyDescent="0.2">
      <c r="A3" s="37">
        <f>A2+1</f>
        <v>1</v>
      </c>
      <c r="B3" s="37" t="s">
        <v>600</v>
      </c>
      <c r="C3" s="37" t="s">
        <v>588</v>
      </c>
      <c r="D3" s="38" t="str">
        <f t="shared" ref="D3:D5" si="0">_xlfn.CONCAT("tel:+33",SUBSTITUTE(RIGHT(C3,13)," ",""))</f>
        <v>tel:+33145725482</v>
      </c>
      <c r="E3" s="38" t="str">
        <f t="shared" ref="E3:E5" si="1">_xlfn.CONCAT("+33",SUBSTITUTE(RIGHT(C3,13)," ",""))</f>
        <v>+33145725482</v>
      </c>
      <c r="F3" s="37" t="s">
        <v>589</v>
      </c>
      <c r="G3" s="55"/>
      <c r="H3" s="47" t="s">
        <v>602</v>
      </c>
      <c r="I3" s="37" t="s">
        <v>590</v>
      </c>
      <c r="J3" s="37" t="s">
        <v>595</v>
      </c>
      <c r="K3" s="42">
        <v>48.880633000000003</v>
      </c>
      <c r="L3" s="42">
        <v>2.2872560000000002</v>
      </c>
    </row>
    <row r="4" spans="1:12" x14ac:dyDescent="0.2">
      <c r="A4" s="37">
        <f t="shared" ref="A4:A5" si="2">A3+1</f>
        <v>2</v>
      </c>
      <c r="B4" s="37" t="s">
        <v>598</v>
      </c>
      <c r="C4" s="37" t="s">
        <v>591</v>
      </c>
      <c r="D4" s="38" t="str">
        <f t="shared" si="0"/>
        <v>tel:+33147951817</v>
      </c>
      <c r="E4" s="38" t="str">
        <f t="shared" si="1"/>
        <v>+33147951817</v>
      </c>
      <c r="F4" s="37" t="s">
        <v>587</v>
      </c>
      <c r="G4" s="55"/>
      <c r="H4" s="47" t="s">
        <v>602</v>
      </c>
      <c r="I4" s="37" t="s">
        <v>592</v>
      </c>
      <c r="J4" s="37" t="s">
        <v>595</v>
      </c>
      <c r="K4" s="44">
        <v>48.852927999999999</v>
      </c>
      <c r="L4" s="44">
        <v>2.2038730000000002</v>
      </c>
    </row>
    <row r="5" spans="1:12" x14ac:dyDescent="0.2">
      <c r="A5" s="37">
        <f t="shared" si="2"/>
        <v>3</v>
      </c>
      <c r="B5" s="37" t="s">
        <v>599</v>
      </c>
      <c r="C5" s="37" t="s">
        <v>593</v>
      </c>
      <c r="D5" s="38" t="str">
        <f t="shared" si="0"/>
        <v>tel:+33140506839</v>
      </c>
      <c r="E5" s="38" t="str">
        <f t="shared" si="1"/>
        <v>+33140506839</v>
      </c>
      <c r="F5" s="37" t="s">
        <v>587</v>
      </c>
      <c r="G5" s="55"/>
      <c r="H5" s="47" t="s">
        <v>602</v>
      </c>
      <c r="I5" s="37" t="s">
        <v>594</v>
      </c>
      <c r="J5" s="37" t="s">
        <v>595</v>
      </c>
      <c r="K5" s="42">
        <v>48.869435000000003</v>
      </c>
      <c r="L5" s="42">
        <v>2.2381600000000001</v>
      </c>
    </row>
    <row r="6" spans="1:12" x14ac:dyDescent="0.25">
      <c r="D6" s="38"/>
      <c r="F6" s="53"/>
      <c r="G6" s="55"/>
      <c r="K6" s="42"/>
      <c r="L6" s="42"/>
    </row>
    <row r="7" spans="1:12" x14ac:dyDescent="0.25">
      <c r="D7" s="38"/>
      <c r="F7" s="53"/>
      <c r="G7" s="55"/>
      <c r="K7" s="42"/>
      <c r="L7" s="42"/>
    </row>
    <row r="8" spans="1:12" x14ac:dyDescent="0.25">
      <c r="D8" s="38"/>
      <c r="F8" s="53"/>
      <c r="G8" s="55"/>
      <c r="K8" s="42"/>
      <c r="L8" s="42"/>
    </row>
    <row r="9" spans="1:12" ht="15" x14ac:dyDescent="0.25">
      <c r="D9" s="38"/>
      <c r="F9" s="18"/>
      <c r="G9" s="55"/>
      <c r="K9" s="42"/>
      <c r="L9" s="42"/>
    </row>
    <row r="10" spans="1:12" x14ac:dyDescent="0.25">
      <c r="D10" s="38"/>
      <c r="F10" s="53"/>
      <c r="G10" s="55"/>
      <c r="K10" s="42"/>
      <c r="L10" s="42"/>
    </row>
    <row r="11" spans="1:12" x14ac:dyDescent="0.25">
      <c r="D11" s="38"/>
      <c r="F11" s="53"/>
      <c r="G11" s="55"/>
      <c r="K11" s="42"/>
      <c r="L11" s="42"/>
    </row>
    <row r="12" spans="1:12" x14ac:dyDescent="0.25">
      <c r="D12" s="38"/>
      <c r="F12" s="53"/>
      <c r="G12" s="55"/>
      <c r="K12" s="42"/>
      <c r="L12" s="42"/>
    </row>
    <row r="13" spans="1:12" x14ac:dyDescent="0.25">
      <c r="D13" s="38"/>
      <c r="F13" s="53"/>
      <c r="G13" s="55"/>
      <c r="K13" s="42"/>
      <c r="L13" s="42"/>
    </row>
    <row r="14" spans="1:12" x14ac:dyDescent="0.25">
      <c r="D14" s="38"/>
      <c r="F14" s="53"/>
      <c r="G14" s="55"/>
      <c r="K14" s="42"/>
      <c r="L14" s="42"/>
    </row>
    <row r="15" spans="1:12" x14ac:dyDescent="0.25">
      <c r="D15" s="38"/>
      <c r="F15" s="53"/>
      <c r="G15" s="55"/>
      <c r="K15" s="42"/>
      <c r="L15" s="42"/>
    </row>
    <row r="16" spans="1:12" x14ac:dyDescent="0.25">
      <c r="D16" s="38"/>
      <c r="F16" s="53"/>
      <c r="G16" s="55"/>
      <c r="K16" s="42"/>
      <c r="L16" s="42"/>
    </row>
    <row r="17" spans="4:12" ht="15" x14ac:dyDescent="0.25">
      <c r="D17" s="38"/>
      <c r="F17" s="18"/>
      <c r="G17" s="55"/>
      <c r="K17" s="42"/>
      <c r="L17" s="42"/>
    </row>
    <row r="18" spans="4:12" x14ac:dyDescent="0.25">
      <c r="D18" s="38"/>
      <c r="F18" s="53"/>
      <c r="G18" s="55"/>
      <c r="K18" s="42"/>
      <c r="L18" s="42"/>
    </row>
    <row r="19" spans="4:12" x14ac:dyDescent="0.25">
      <c r="D19" s="38"/>
      <c r="F19" s="53"/>
      <c r="G19" s="55"/>
      <c r="K19" s="42"/>
      <c r="L19" s="42"/>
    </row>
    <row r="20" spans="4:12" x14ac:dyDescent="0.25">
      <c r="D20" s="38"/>
      <c r="F20" s="53"/>
      <c r="G20" s="55"/>
      <c r="K20" s="42"/>
      <c r="L20" s="42"/>
    </row>
    <row r="21" spans="4:12" x14ac:dyDescent="0.25">
      <c r="D21" s="38"/>
      <c r="F21" s="53"/>
      <c r="G21" s="55"/>
      <c r="K21" s="42"/>
      <c r="L21" s="42"/>
    </row>
    <row r="22" spans="4:12" x14ac:dyDescent="0.25">
      <c r="D22" s="38"/>
      <c r="F22" s="53"/>
      <c r="G22" s="55"/>
      <c r="K22" s="42"/>
      <c r="L22" s="42"/>
    </row>
    <row r="23" spans="4:12" x14ac:dyDescent="0.25">
      <c r="D23" s="38"/>
      <c r="F23" s="53"/>
      <c r="G23" s="55"/>
      <c r="K23" s="42"/>
      <c r="L23" s="42"/>
    </row>
    <row r="24" spans="4:12" x14ac:dyDescent="0.25">
      <c r="D24" s="38"/>
      <c r="F24" s="53"/>
      <c r="G24" s="55"/>
      <c r="K24" s="42"/>
      <c r="L24" s="42"/>
    </row>
    <row r="25" spans="4:12" x14ac:dyDescent="0.25">
      <c r="D25" s="38"/>
      <c r="F25" s="53"/>
      <c r="G25" s="55"/>
      <c r="K25" s="42"/>
      <c r="L25" s="42"/>
    </row>
    <row r="26" spans="4:12" x14ac:dyDescent="0.25">
      <c r="D26" s="38"/>
      <c r="F26" s="53"/>
      <c r="G26" s="55"/>
      <c r="K26" s="42"/>
      <c r="L26" s="42"/>
    </row>
    <row r="27" spans="4:12" x14ac:dyDescent="0.25">
      <c r="D27" s="38"/>
      <c r="F27" s="53"/>
      <c r="G27" s="55"/>
      <c r="K27" s="42"/>
      <c r="L27" s="42"/>
    </row>
    <row r="28" spans="4:12" x14ac:dyDescent="0.2">
      <c r="D28" s="38"/>
      <c r="F28" s="53"/>
      <c r="G28" s="55"/>
      <c r="I28" s="46"/>
      <c r="K28" s="42"/>
      <c r="L28" s="42"/>
    </row>
    <row r="29" spans="4:12" x14ac:dyDescent="0.25">
      <c r="D29" s="38"/>
      <c r="F29" s="53"/>
      <c r="G29" s="55"/>
      <c r="K29" s="42"/>
      <c r="L29" s="42"/>
    </row>
    <row r="30" spans="4:12" x14ac:dyDescent="0.25">
      <c r="D30" s="38"/>
      <c r="F30" s="53"/>
      <c r="G30" s="55"/>
      <c r="K30" s="42"/>
      <c r="L30" s="42"/>
    </row>
    <row r="31" spans="4:12" x14ac:dyDescent="0.25">
      <c r="D31" s="38"/>
      <c r="F31" s="53"/>
      <c r="G31" s="55"/>
      <c r="K31" s="42"/>
      <c r="L31" s="42"/>
    </row>
    <row r="32" spans="4:12" x14ac:dyDescent="0.25">
      <c r="D32" s="38"/>
      <c r="F32" s="53"/>
      <c r="G32" s="55"/>
      <c r="K32" s="42"/>
      <c r="L32" s="42"/>
    </row>
    <row r="33" spans="2:12" x14ac:dyDescent="0.25">
      <c r="D33" s="38"/>
      <c r="F33" s="53"/>
      <c r="G33" s="55"/>
      <c r="K33" s="42"/>
      <c r="L33" s="42"/>
    </row>
    <row r="34" spans="2:12" x14ac:dyDescent="0.25">
      <c r="D34" s="38"/>
      <c r="F34" s="53"/>
      <c r="G34" s="55"/>
      <c r="K34" s="42"/>
      <c r="L34" s="42"/>
    </row>
    <row r="35" spans="2:12" x14ac:dyDescent="0.25">
      <c r="D35" s="38"/>
      <c r="F35" s="53"/>
      <c r="G35" s="55"/>
      <c r="K35" s="42"/>
      <c r="L35" s="42"/>
    </row>
    <row r="36" spans="2:12" x14ac:dyDescent="0.25">
      <c r="D36" s="38"/>
      <c r="F36" s="53"/>
      <c r="G36" s="55"/>
      <c r="K36" s="42"/>
      <c r="L36" s="42"/>
    </row>
    <row r="37" spans="2:12" x14ac:dyDescent="0.25">
      <c r="D37" s="38"/>
      <c r="F37" s="53"/>
      <c r="G37" s="55"/>
      <c r="K37" s="42"/>
      <c r="L37" s="42"/>
    </row>
    <row r="38" spans="2:12" x14ac:dyDescent="0.2">
      <c r="D38" s="38"/>
      <c r="F38" s="53"/>
      <c r="G38" s="55"/>
      <c r="K38" s="44"/>
      <c r="L38" s="42"/>
    </row>
    <row r="39" spans="2:12" x14ac:dyDescent="0.2">
      <c r="B39" s="47"/>
      <c r="C39" s="48"/>
      <c r="D39" s="38"/>
      <c r="E39" s="48"/>
      <c r="F39" s="53"/>
      <c r="G39" s="55"/>
      <c r="I39" s="47"/>
      <c r="K39" s="44"/>
      <c r="L39" s="44"/>
    </row>
    <row r="40" spans="2:12" x14ac:dyDescent="0.2">
      <c r="B40" s="48"/>
      <c r="C40" s="48"/>
      <c r="D40" s="38"/>
      <c r="E40" s="48"/>
      <c r="F40" s="53"/>
      <c r="G40" s="55"/>
      <c r="H40" s="48"/>
      <c r="I40" s="47"/>
      <c r="K40" s="44"/>
      <c r="L40" s="44"/>
    </row>
    <row r="41" spans="2:12" x14ac:dyDescent="0.2">
      <c r="B41" s="48"/>
      <c r="C41" s="48"/>
      <c r="D41" s="38"/>
      <c r="E41" s="48"/>
      <c r="F41" s="53"/>
      <c r="G41" s="55"/>
      <c r="H41" s="48"/>
      <c r="I41" s="47"/>
      <c r="K41" s="44"/>
      <c r="L41" s="44"/>
    </row>
    <row r="42" spans="2:12" x14ac:dyDescent="0.2">
      <c r="B42" s="48"/>
      <c r="C42" s="48"/>
      <c r="D42" s="38"/>
      <c r="E42" s="48"/>
      <c r="F42" s="53"/>
      <c r="G42" s="55"/>
      <c r="H42" s="48"/>
      <c r="I42" s="47"/>
      <c r="K42" s="44"/>
      <c r="L42" s="44"/>
    </row>
    <row r="43" spans="2:12" x14ac:dyDescent="0.2">
      <c r="B43" s="48"/>
      <c r="C43" s="48"/>
      <c r="D43" s="38"/>
      <c r="E43" s="48"/>
      <c r="F43" s="53"/>
      <c r="G43" s="55"/>
      <c r="H43" s="48"/>
      <c r="I43" s="47"/>
      <c r="K43" s="44"/>
      <c r="L43" s="44"/>
    </row>
    <row r="44" spans="2:12" x14ac:dyDescent="0.2">
      <c r="B44" s="48"/>
      <c r="C44" s="48"/>
      <c r="D44" s="38"/>
      <c r="E44" s="48"/>
      <c r="F44" s="53"/>
      <c r="G44" s="55"/>
      <c r="H44" s="48"/>
      <c r="I44" s="47"/>
      <c r="K44" s="44"/>
      <c r="L44" s="44"/>
    </row>
    <row r="45" spans="2:12" x14ac:dyDescent="0.2">
      <c r="B45" s="48"/>
      <c r="C45" s="48"/>
      <c r="D45" s="38"/>
      <c r="E45" s="48"/>
      <c r="F45" s="53"/>
      <c r="G45" s="55"/>
      <c r="H45" s="48"/>
      <c r="I45" s="47"/>
      <c r="K45" s="44"/>
      <c r="L45" s="44"/>
    </row>
    <row r="46" spans="2:12" ht="15" x14ac:dyDescent="0.2">
      <c r="B46" s="48"/>
      <c r="C46" s="48"/>
      <c r="D46" s="38"/>
      <c r="E46" s="48"/>
      <c r="F46" s="53"/>
      <c r="G46" s="18"/>
      <c r="H46" s="48"/>
      <c r="I46" s="47"/>
      <c r="K46" s="44"/>
      <c r="L46" s="44"/>
    </row>
    <row r="47" spans="2:12" x14ac:dyDescent="0.2">
      <c r="B47" s="48"/>
      <c r="C47" s="48"/>
      <c r="D47" s="38"/>
      <c r="E47" s="48"/>
      <c r="F47" s="53"/>
      <c r="G47" s="54"/>
      <c r="H47" s="48"/>
      <c r="I47" s="47"/>
      <c r="K47" s="44"/>
      <c r="L47" s="44"/>
    </row>
    <row r="48" spans="2:12" x14ac:dyDescent="0.2">
      <c r="B48" s="48"/>
      <c r="C48" s="48"/>
      <c r="D48" s="38"/>
      <c r="E48" s="48"/>
      <c r="F48" s="53"/>
      <c r="G48" s="54"/>
      <c r="H48" s="48"/>
      <c r="I48" s="47"/>
      <c r="K48" s="44"/>
      <c r="L48" s="44"/>
    </row>
    <row r="49" spans="2:12" x14ac:dyDescent="0.2">
      <c r="B49" s="48"/>
      <c r="C49" s="48"/>
      <c r="D49" s="38"/>
      <c r="E49" s="48"/>
      <c r="F49" s="53"/>
      <c r="G49" s="54"/>
      <c r="H49" s="48"/>
      <c r="I49" s="47"/>
      <c r="K49" s="44"/>
      <c r="L49" s="44"/>
    </row>
    <row r="50" spans="2:12" x14ac:dyDescent="0.2">
      <c r="B50" s="48"/>
      <c r="C50" s="48"/>
      <c r="D50" s="38"/>
      <c r="E50" s="48"/>
      <c r="F50" s="53"/>
      <c r="G50" s="55"/>
      <c r="I50" s="47"/>
      <c r="K50" s="44"/>
      <c r="L50" s="44"/>
    </row>
    <row r="51" spans="2:12" x14ac:dyDescent="0.2">
      <c r="B51" s="48"/>
      <c r="C51" s="48"/>
      <c r="D51" s="38"/>
      <c r="E51" s="48"/>
      <c r="F51" s="53"/>
      <c r="G51" s="54"/>
      <c r="I51" s="47"/>
      <c r="K51" s="44"/>
      <c r="L51" s="44"/>
    </row>
    <row r="52" spans="2:12" x14ac:dyDescent="0.2">
      <c r="B52" s="48"/>
      <c r="C52" s="48"/>
      <c r="D52" s="38"/>
      <c r="E52" s="48"/>
      <c r="F52" s="53"/>
      <c r="G52" s="54"/>
      <c r="I52" s="47"/>
      <c r="K52" s="44"/>
      <c r="L52" s="44"/>
    </row>
    <row r="53" spans="2:12" x14ac:dyDescent="0.2">
      <c r="B53" s="48"/>
      <c r="C53" s="48"/>
      <c r="D53" s="38"/>
      <c r="E53" s="48"/>
      <c r="F53" s="53"/>
      <c r="G53" s="54"/>
      <c r="I53" s="47"/>
      <c r="K53" s="44"/>
      <c r="L53" s="44"/>
    </row>
    <row r="54" spans="2:12" x14ac:dyDescent="0.2">
      <c r="B54" s="48"/>
      <c r="C54" s="48"/>
      <c r="D54" s="38"/>
      <c r="E54" s="48"/>
      <c r="F54" s="53"/>
      <c r="G54" s="54"/>
      <c r="I54" s="47"/>
      <c r="K54" s="44"/>
      <c r="L54" s="44"/>
    </row>
    <row r="55" spans="2:12" x14ac:dyDescent="0.2">
      <c r="B55" s="48"/>
      <c r="C55" s="48"/>
      <c r="D55" s="38"/>
      <c r="E55" s="48"/>
      <c r="F55" s="53"/>
      <c r="G55" s="54"/>
      <c r="I55" s="47"/>
      <c r="K55" s="44"/>
      <c r="L55" s="44"/>
    </row>
    <row r="56" spans="2:12" x14ac:dyDescent="0.2">
      <c r="B56" s="48"/>
      <c r="C56" s="48"/>
      <c r="D56" s="38"/>
      <c r="E56" s="48"/>
      <c r="F56" s="53"/>
      <c r="G56" s="54"/>
      <c r="I56" s="47"/>
      <c r="K56" s="44"/>
      <c r="L56" s="44"/>
    </row>
    <row r="57" spans="2:12" x14ac:dyDescent="0.2">
      <c r="B57" s="48"/>
      <c r="C57" s="48"/>
      <c r="D57" s="38"/>
      <c r="E57" s="48"/>
      <c r="F57" s="53"/>
      <c r="G57" s="54"/>
      <c r="H57" s="48"/>
      <c r="I57" s="47"/>
      <c r="K57" s="44"/>
      <c r="L57" s="44"/>
    </row>
    <row r="58" spans="2:12" x14ac:dyDescent="0.2">
      <c r="B58" s="48"/>
      <c r="C58" s="48"/>
      <c r="D58" s="38"/>
      <c r="E58" s="48"/>
      <c r="F58" s="53"/>
      <c r="G58" s="54"/>
      <c r="I58" s="47"/>
      <c r="K58" s="44"/>
      <c r="L58" s="44"/>
    </row>
    <row r="59" spans="2:12" x14ac:dyDescent="0.2">
      <c r="B59" s="48"/>
      <c r="C59" s="48"/>
      <c r="D59" s="38"/>
      <c r="E59" s="48"/>
      <c r="F59" s="53"/>
      <c r="G59" s="54"/>
      <c r="I59" s="47"/>
      <c r="K59" s="44"/>
      <c r="L59" s="44"/>
    </row>
    <row r="60" spans="2:12" x14ac:dyDescent="0.2">
      <c r="B60" s="48"/>
      <c r="C60" s="48"/>
      <c r="D60" s="38"/>
      <c r="E60" s="48"/>
      <c r="F60" s="53"/>
      <c r="G60" s="54"/>
      <c r="I60" s="47"/>
      <c r="K60" s="44"/>
      <c r="L60" s="44"/>
    </row>
    <row r="61" spans="2:12" x14ac:dyDescent="0.2">
      <c r="B61" s="48"/>
      <c r="C61" s="48"/>
      <c r="D61" s="38"/>
      <c r="E61" s="48"/>
      <c r="F61" s="53"/>
      <c r="G61" s="54"/>
      <c r="I61" s="47"/>
      <c r="K61" s="44"/>
      <c r="L61" s="44"/>
    </row>
    <row r="62" spans="2:12" x14ac:dyDescent="0.2">
      <c r="B62" s="48"/>
      <c r="C62" s="48"/>
      <c r="D62" s="38"/>
      <c r="E62" s="48"/>
      <c r="F62" s="53"/>
      <c r="G62" s="54"/>
      <c r="I62" s="47"/>
      <c r="K62" s="44"/>
      <c r="L62" s="44"/>
    </row>
    <row r="63" spans="2:12" x14ac:dyDescent="0.2">
      <c r="B63" s="48"/>
      <c r="C63" s="48"/>
      <c r="D63" s="38"/>
      <c r="E63" s="48"/>
      <c r="F63" s="53"/>
      <c r="G63" s="54"/>
      <c r="I63" s="47"/>
      <c r="K63" s="44"/>
      <c r="L63" s="44"/>
    </row>
    <row r="64" spans="2:12" x14ac:dyDescent="0.2">
      <c r="B64" s="48"/>
      <c r="C64" s="48"/>
      <c r="D64" s="38"/>
      <c r="E64" s="48"/>
      <c r="F64" s="53"/>
      <c r="G64" s="54"/>
      <c r="I64" s="47"/>
      <c r="K64" s="44"/>
      <c r="L64" s="44"/>
    </row>
    <row r="65" spans="2:12" x14ac:dyDescent="0.2">
      <c r="B65" s="48"/>
      <c r="C65" s="48"/>
      <c r="D65" s="38"/>
      <c r="E65" s="48"/>
      <c r="F65" s="53"/>
      <c r="G65" s="54"/>
      <c r="I65" s="47"/>
      <c r="K65" s="44"/>
      <c r="L65" s="44"/>
    </row>
    <row r="66" spans="2:12" x14ac:dyDescent="0.2">
      <c r="B66" s="48"/>
      <c r="C66" s="48"/>
      <c r="D66" s="38"/>
      <c r="E66" s="48"/>
      <c r="F66" s="53"/>
      <c r="G66" s="54"/>
      <c r="H66" s="48"/>
      <c r="I66" s="47"/>
      <c r="K66" s="44"/>
      <c r="L66" s="44"/>
    </row>
    <row r="67" spans="2:12" x14ac:dyDescent="0.2">
      <c r="B67" s="48"/>
      <c r="C67" s="48"/>
      <c r="D67" s="38"/>
      <c r="E67" s="48"/>
      <c r="F67" s="53"/>
      <c r="G67" s="54"/>
      <c r="H67" s="48"/>
      <c r="I67" s="47"/>
      <c r="K67" s="44"/>
      <c r="L67" s="44"/>
    </row>
    <row r="68" spans="2:12" x14ac:dyDescent="0.25">
      <c r="B68" s="33"/>
    </row>
    <row r="69" spans="2:12" x14ac:dyDescent="0.25">
      <c r="B69" s="33"/>
    </row>
    <row r="70" spans="2:12" x14ac:dyDescent="0.25">
      <c r="B70" s="33"/>
    </row>
    <row r="71" spans="2:12" x14ac:dyDescent="0.25">
      <c r="B71" s="33"/>
    </row>
    <row r="72" spans="2:12" x14ac:dyDescent="0.25">
      <c r="B72" s="33"/>
    </row>
    <row r="73" spans="2:12" x14ac:dyDescent="0.25">
      <c r="B73" s="33"/>
    </row>
    <row r="74" spans="2:12" x14ac:dyDescent="0.25">
      <c r="B74" s="33"/>
    </row>
    <row r="75" spans="2:12" x14ac:dyDescent="0.25">
      <c r="B75" s="33"/>
    </row>
    <row r="76" spans="2:12" x14ac:dyDescent="0.25">
      <c r="B76" s="33"/>
    </row>
    <row r="77" spans="2:12" x14ac:dyDescent="0.25">
      <c r="B77" s="33"/>
    </row>
    <row r="78" spans="2:12" x14ac:dyDescent="0.25">
      <c r="B78" s="3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Golf EGC</vt:lpstr>
      <vt:lpstr>Golf_EGC_2</vt:lpstr>
      <vt:lpstr>Golf_EGC_test</vt:lpstr>
      <vt:lpstr>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2020-05-06T19:42:17Z</dcterms:created>
  <dcterms:modified xsi:type="dcterms:W3CDTF">2020-10-01T06:16:47Z</dcterms:modified>
</cp:coreProperties>
</file>